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master\Desktop\2024년 기준 양주시 기본통계 통계표(공표)\"/>
    </mc:Choice>
  </mc:AlternateContent>
  <xr:revisionPtr revIDLastSave="0" documentId="13_ncr:1_{317A3EB6-CDE9-4449-9263-8D2F4CB5E3EA}" xr6:coauthVersionLast="47" xr6:coauthVersionMax="47" xr10:uidLastSave="{00000000-0000-0000-0000-000000000000}"/>
  <bookViews>
    <workbookView xWindow="28680" yWindow="-120" windowWidth="29040" windowHeight="15720" tabRatio="922" xr2:uid="{00000000-000D-0000-FFFF-FFFF00000000}"/>
  </bookViews>
  <sheets>
    <sheet name="1.인구추이" sheetId="19" r:id="rId1"/>
    <sheet name="2.세대및인구(주민등록)" sheetId="2" r:id="rId2"/>
    <sheet name="3.읍면동별세대및인구(주민등록)" sheetId="31" r:id="rId3"/>
    <sheet name="4.연령(5세계급)및성별인구 " sheetId="8" r:id="rId4"/>
    <sheet name="5.인구동태" sheetId="22" r:id="rId5"/>
    <sheet name="5.혼인상태별 인구(15세이상인구)" sheetId="9" state="hidden" r:id="rId6"/>
    <sheet name="6.교육정도별인구(6세이상인구)" sheetId="20" state="hidden" r:id="rId7"/>
    <sheet name="7.주택점유형태별가구(일반가구)" sheetId="11" state="hidden" r:id="rId8"/>
    <sheet name="8.사용방수별가구(일반가구)" sheetId="21" state="hidden" r:id="rId9"/>
    <sheet name="6. 인구이동" sheetId="6" r:id="rId10"/>
    <sheet name="7.주민등록전입지별인구이동(민원여권과)" sheetId="23" r:id="rId11"/>
    <sheet name="8.주민등록전출지별인구이동(민원여권과)" sheetId="24" r:id="rId12"/>
    <sheet name="9.외국인 국적별 현황(민원여권과)" sheetId="25" r:id="rId13"/>
    <sheet name="10.외국인과의 혼인" sheetId="26" r:id="rId14"/>
    <sheet name="11.사망원인별 사망" sheetId="27" r:id="rId15"/>
    <sheet name="12.여성가구주 현황" sheetId="29" r:id="rId16"/>
    <sheet name="13.다문화 가구 및 가구원" sheetId="28" r:id="rId17"/>
    <sheet name="14.가구원수별 가구" sheetId="30" r:id="rId18"/>
  </sheets>
  <definedNames>
    <definedName name="_xlnm.Print_Area" localSheetId="13">'10.외국인과의 혼인'!$A$1:$F$15</definedName>
    <definedName name="_xlnm.Print_Area" localSheetId="15">'12.여성가구주 현황'!$A$1:$M$19</definedName>
    <definedName name="_xlnm.Print_Area" localSheetId="16">'13.다문화 가구 및 가구원'!$A$1:$H$20</definedName>
    <definedName name="_xlnm.Print_Area" localSheetId="1">'2.세대및인구(주민등록)'!$A$1:$Q$20</definedName>
    <definedName name="_xlnm.Print_Area" localSheetId="2">'3.읍면동별세대및인구(주민등록)'!$A$1:$Q$31</definedName>
    <definedName name="_xlnm.Print_Area" localSheetId="3">'4.연령(5세계급)및성별인구 '!$A$1:$AM$26</definedName>
    <definedName name="_xlnm.Print_Area" localSheetId="4">'5.인구동태'!$A$1:$J$28</definedName>
    <definedName name="_xlnm.Print_Area" localSheetId="12">'9.외국인 국적별 현황(민원여권과)'!$A$1:$AC$29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9" i="8" l="1"/>
  <c r="AI10" i="8"/>
  <c r="AI11" i="8"/>
  <c r="AI12" i="8"/>
  <c r="AI13" i="8"/>
  <c r="AI14" i="8"/>
  <c r="AI15" i="8"/>
  <c r="AI16" i="8"/>
  <c r="AI17" i="8"/>
  <c r="AI18" i="8"/>
  <c r="AI19" i="8"/>
  <c r="AI20" i="8"/>
  <c r="AI21" i="8"/>
  <c r="AI22" i="8"/>
  <c r="AI23" i="8"/>
  <c r="AI24" i="8"/>
  <c r="AI8" i="8"/>
  <c r="AK9" i="8"/>
  <c r="AK10" i="8"/>
  <c r="AK11" i="8"/>
  <c r="AK12" i="8"/>
  <c r="AK13" i="8"/>
  <c r="AK14" i="8"/>
  <c r="AK15" i="8"/>
  <c r="AK16" i="8"/>
  <c r="AK17" i="8"/>
  <c r="AK18" i="8"/>
  <c r="AK19" i="8"/>
  <c r="AK20" i="8"/>
  <c r="AK21" i="8"/>
  <c r="AK22" i="8"/>
  <c r="AK23" i="8"/>
  <c r="AK24" i="8"/>
  <c r="AK8" i="8"/>
  <c r="AJ15" i="8"/>
  <c r="AJ16" i="8"/>
  <c r="AJ17" i="8"/>
  <c r="AJ18" i="8"/>
  <c r="AJ19" i="8"/>
  <c r="AJ20" i="8"/>
  <c r="AJ21" i="8"/>
  <c r="AJ22" i="8"/>
  <c r="AJ23" i="8"/>
  <c r="AJ24" i="8"/>
  <c r="AJ10" i="8"/>
  <c r="AJ11" i="8"/>
  <c r="AJ12" i="8"/>
  <c r="AJ13" i="8"/>
  <c r="AJ14" i="8"/>
  <c r="AJ9" i="8"/>
  <c r="AJ8" i="8"/>
  <c r="AK7" i="8"/>
  <c r="AJ7" i="8"/>
  <c r="F9" i="8"/>
  <c r="W16" i="6"/>
  <c r="T16" i="6"/>
  <c r="Q16" i="6"/>
  <c r="N16" i="6"/>
  <c r="K16" i="6"/>
  <c r="H16" i="6"/>
  <c r="E16" i="6"/>
  <c r="B16" i="6"/>
  <c r="L23" i="31"/>
  <c r="O28" i="31"/>
  <c r="L28" i="31"/>
  <c r="O27" i="31"/>
  <c r="L27" i="31"/>
  <c r="O26" i="31"/>
  <c r="L26" i="31"/>
  <c r="O25" i="31"/>
  <c r="L25" i="31"/>
  <c r="O24" i="31"/>
  <c r="L24" i="31"/>
  <c r="O23" i="31"/>
  <c r="O22" i="31"/>
  <c r="L22" i="31"/>
  <c r="O21" i="31"/>
  <c r="L21" i="31"/>
  <c r="O20" i="31"/>
  <c r="L20" i="31"/>
  <c r="O19" i="31"/>
  <c r="L19" i="31"/>
  <c r="O18" i="31"/>
  <c r="L18" i="31"/>
  <c r="O17" i="31"/>
  <c r="L17" i="31"/>
  <c r="O16" i="31"/>
  <c r="L16" i="31"/>
  <c r="C12" i="28" l="1"/>
  <c r="L13" i="29"/>
  <c r="C13" i="29"/>
  <c r="L12" i="29"/>
  <c r="L11" i="29"/>
  <c r="L10" i="29"/>
  <c r="L9" i="29"/>
  <c r="L8" i="29"/>
  <c r="BI10" i="27"/>
  <c r="BF10" i="27"/>
  <c r="BC10" i="27"/>
  <c r="AZ10" i="27"/>
  <c r="AW10" i="27"/>
  <c r="AT10" i="27"/>
  <c r="AQ10" i="27"/>
  <c r="AN10" i="27"/>
  <c r="AK10" i="27"/>
  <c r="AH10" i="27"/>
  <c r="AC10" i="27"/>
  <c r="Z10" i="27"/>
  <c r="W10" i="27"/>
  <c r="T10" i="27"/>
  <c r="Q10" i="27"/>
  <c r="N10" i="27"/>
  <c r="K10" i="27"/>
  <c r="H10" i="27"/>
  <c r="B10" i="27" s="1"/>
  <c r="E10" i="27"/>
  <c r="D10" i="27"/>
  <c r="C10" i="27"/>
  <c r="E9" i="19" l="1"/>
  <c r="E10" i="22"/>
  <c r="B10" i="22"/>
  <c r="E9" i="22"/>
  <c r="B9" i="22"/>
  <c r="E7" i="22"/>
  <c r="B7" i="22"/>
  <c r="L12" i="31"/>
  <c r="I12" i="31"/>
  <c r="F12" i="31"/>
  <c r="E12" i="31"/>
  <c r="D12" i="31"/>
  <c r="C12" i="31"/>
  <c r="I10" i="31"/>
  <c r="F10" i="31"/>
  <c r="L10" i="31" s="1"/>
  <c r="E10" i="31"/>
  <c r="D10" i="31"/>
  <c r="C10" i="31"/>
  <c r="O10" i="31" s="1"/>
  <c r="I8" i="31"/>
  <c r="F8" i="31"/>
  <c r="C8" i="31"/>
  <c r="I7" i="31"/>
  <c r="F7" i="31"/>
  <c r="C7" i="31"/>
  <c r="I13" i="2"/>
  <c r="F13" i="2"/>
  <c r="L13" i="2" s="1"/>
  <c r="E13" i="2"/>
  <c r="D13" i="2"/>
  <c r="C13" i="2" s="1"/>
  <c r="O13" i="2" s="1"/>
  <c r="I12" i="2"/>
  <c r="F12" i="2"/>
  <c r="L12" i="2" s="1"/>
  <c r="E12" i="2"/>
  <c r="D12" i="2"/>
  <c r="C12" i="2" s="1"/>
  <c r="I10" i="2"/>
  <c r="F10" i="2"/>
  <c r="L10" i="2" s="1"/>
  <c r="E10" i="2"/>
  <c r="D10" i="2"/>
  <c r="C10" i="2" s="1"/>
  <c r="O10" i="2" s="1"/>
  <c r="I8" i="2"/>
  <c r="F8" i="2"/>
  <c r="C8" i="2"/>
  <c r="I7" i="2"/>
  <c r="F7" i="2"/>
  <c r="C7" i="2"/>
  <c r="I11" i="19"/>
  <c r="F11" i="19"/>
  <c r="E11" i="19"/>
  <c r="D11" i="19"/>
  <c r="C11" i="19" s="1"/>
  <c r="I9" i="19"/>
  <c r="F9" i="19"/>
  <c r="M9" i="19" s="1"/>
  <c r="D9" i="19"/>
  <c r="C9" i="19" s="1"/>
  <c r="O9" i="19" s="1"/>
  <c r="I7" i="19"/>
  <c r="F7" i="19"/>
  <c r="C7" i="19"/>
  <c r="I6" i="19"/>
  <c r="F6" i="19"/>
  <c r="C6" i="19"/>
  <c r="X8" i="8" l="1"/>
  <c r="N8" i="8" l="1"/>
  <c r="N9" i="8"/>
  <c r="N10" i="8"/>
  <c r="N11" i="8"/>
  <c r="N12" i="8"/>
  <c r="N13" i="8"/>
  <c r="N14" i="8"/>
  <c r="N15" i="8"/>
  <c r="N16" i="8"/>
  <c r="N17" i="8"/>
  <c r="N18" i="8"/>
  <c r="N19" i="8"/>
  <c r="N20" i="8"/>
  <c r="N21" i="8"/>
  <c r="N22" i="8"/>
  <c r="N23" i="8"/>
  <c r="N24" i="8"/>
  <c r="P7" i="8"/>
  <c r="O7" i="8"/>
  <c r="Y9" i="8"/>
  <c r="Y10" i="8"/>
  <c r="Y11" i="8"/>
  <c r="Y12" i="8"/>
  <c r="Y13" i="8"/>
  <c r="Y14" i="8"/>
  <c r="Y15" i="8"/>
  <c r="Y16" i="8"/>
  <c r="Y17" i="8"/>
  <c r="Y18" i="8"/>
  <c r="Y19" i="8"/>
  <c r="Y20" i="8"/>
  <c r="Y21" i="8"/>
  <c r="Y22" i="8"/>
  <c r="Y23" i="8"/>
  <c r="Y24" i="8"/>
  <c r="Y8" i="8"/>
  <c r="X9" i="8"/>
  <c r="X10" i="8"/>
  <c r="X11" i="8"/>
  <c r="X12" i="8"/>
  <c r="X13" i="8"/>
  <c r="X14" i="8"/>
  <c r="X15" i="8"/>
  <c r="X16" i="8"/>
  <c r="X17" i="8"/>
  <c r="X18" i="8"/>
  <c r="X19" i="8"/>
  <c r="X20" i="8"/>
  <c r="X21" i="8"/>
  <c r="X22" i="8"/>
  <c r="X23" i="8"/>
  <c r="X24" i="8"/>
  <c r="N7" i="8" l="1"/>
  <c r="X7" i="8"/>
  <c r="Y7" i="8"/>
  <c r="S9" i="8" l="1"/>
  <c r="S10" i="8"/>
  <c r="S11" i="8"/>
  <c r="S12" i="8"/>
  <c r="S13" i="8"/>
  <c r="S14" i="8"/>
  <c r="S15" i="8"/>
  <c r="S16" i="8"/>
  <c r="S17" i="8"/>
  <c r="S18" i="8"/>
  <c r="S19" i="8"/>
  <c r="S20" i="8"/>
  <c r="S21" i="8"/>
  <c r="S22" i="8"/>
  <c r="S23" i="8"/>
  <c r="S24" i="8"/>
  <c r="S8" i="8"/>
  <c r="R9" i="8"/>
  <c r="R10" i="8"/>
  <c r="R11" i="8"/>
  <c r="R12" i="8"/>
  <c r="R13" i="8"/>
  <c r="R14" i="8"/>
  <c r="R15" i="8"/>
  <c r="R16" i="8"/>
  <c r="R17" i="8"/>
  <c r="R18" i="8"/>
  <c r="R19" i="8"/>
  <c r="R20" i="8"/>
  <c r="R21" i="8"/>
  <c r="R22" i="8"/>
  <c r="R23" i="8"/>
  <c r="R24" i="8"/>
  <c r="R8" i="8"/>
  <c r="S7" i="8" l="1"/>
  <c r="R7" i="8"/>
  <c r="M7" i="8" l="1"/>
  <c r="L7" i="8"/>
  <c r="L9" i="8"/>
  <c r="M9" i="8"/>
  <c r="L10" i="8"/>
  <c r="M10" i="8"/>
  <c r="L11" i="8"/>
  <c r="M11" i="8"/>
  <c r="L12" i="8"/>
  <c r="M12" i="8"/>
  <c r="L13" i="8"/>
  <c r="M13" i="8"/>
  <c r="L14" i="8"/>
  <c r="M14" i="8"/>
  <c r="L15" i="8"/>
  <c r="M15" i="8"/>
  <c r="L16" i="8"/>
  <c r="M16" i="8"/>
  <c r="L17" i="8"/>
  <c r="M17" i="8"/>
  <c r="L18" i="8"/>
  <c r="M18" i="8"/>
  <c r="L19" i="8"/>
  <c r="M19" i="8"/>
  <c r="L20" i="8"/>
  <c r="M20" i="8"/>
  <c r="L21" i="8"/>
  <c r="M21" i="8"/>
  <c r="L22" i="8"/>
  <c r="M22" i="8"/>
  <c r="L23" i="8"/>
  <c r="M23" i="8"/>
  <c r="L24" i="8"/>
  <c r="M24" i="8"/>
  <c r="M8" i="8"/>
  <c r="L8" i="8"/>
  <c r="N32" i="8"/>
  <c r="K7" i="8" l="1"/>
  <c r="K8" i="8"/>
  <c r="K23" i="8"/>
  <c r="K22" i="8"/>
  <c r="K19" i="8"/>
  <c r="K13" i="8"/>
  <c r="K10" i="8"/>
  <c r="K11" i="8"/>
  <c r="K17" i="8"/>
  <c r="K20" i="8"/>
  <c r="K18" i="8"/>
  <c r="K12" i="8"/>
  <c r="K16" i="8"/>
  <c r="K14" i="8"/>
  <c r="K9" i="8"/>
  <c r="K15" i="8"/>
  <c r="K21" i="8"/>
  <c r="K24" i="8"/>
  <c r="G7" i="8" l="1"/>
  <c r="F7" i="8"/>
  <c r="G9" i="8"/>
  <c r="G10" i="8"/>
  <c r="G11" i="8"/>
  <c r="G12" i="8"/>
  <c r="G13" i="8"/>
  <c r="G14" i="8"/>
  <c r="G15" i="8"/>
  <c r="G16" i="8"/>
  <c r="G17" i="8"/>
  <c r="G18" i="8"/>
  <c r="G19" i="8"/>
  <c r="G20" i="8"/>
  <c r="G21" i="8"/>
  <c r="G22" i="8"/>
  <c r="G23" i="8"/>
  <c r="G24" i="8"/>
  <c r="G8" i="8"/>
  <c r="F10" i="8"/>
  <c r="F11" i="8"/>
  <c r="F12" i="8"/>
  <c r="F13" i="8"/>
  <c r="F14" i="8"/>
  <c r="F15" i="8"/>
  <c r="F16" i="8"/>
  <c r="F17" i="8"/>
  <c r="F18" i="8"/>
  <c r="F19" i="8"/>
  <c r="F20" i="8"/>
  <c r="F21" i="8"/>
  <c r="F22" i="8"/>
  <c r="F23" i="8"/>
  <c r="F24" i="8"/>
  <c r="F8" i="8"/>
  <c r="H32" i="8" l="1"/>
  <c r="E24" i="8"/>
  <c r="E21" i="8"/>
  <c r="E18" i="8"/>
  <c r="E15" i="8"/>
  <c r="E12" i="8"/>
  <c r="E11" i="8"/>
  <c r="E9" i="8"/>
  <c r="E8" i="8"/>
  <c r="E14" i="8" l="1"/>
  <c r="E17" i="8"/>
  <c r="E20" i="8"/>
  <c r="E23" i="8"/>
  <c r="E7" i="8"/>
  <c r="E10" i="8"/>
  <c r="E13" i="8"/>
  <c r="E16" i="8"/>
  <c r="E19" i="8"/>
  <c r="E22" i="8"/>
  <c r="B9" i="21" l="1"/>
  <c r="B6" i="21"/>
  <c r="B8" i="9"/>
  <c r="C20" i="20" l="1"/>
  <c r="C45" i="20" l="1"/>
  <c r="C46" i="20"/>
  <c r="C47" i="20"/>
  <c r="C48" i="20"/>
  <c r="C49" i="20"/>
  <c r="C50" i="20"/>
  <c r="C51" i="20"/>
  <c r="C52" i="20"/>
  <c r="C53" i="20"/>
  <c r="C54" i="20"/>
  <c r="C55" i="20"/>
  <c r="C56" i="20"/>
  <c r="C58" i="20"/>
  <c r="B32" i="8"/>
  <c r="C9" i="21" l="1"/>
  <c r="D9" i="21"/>
  <c r="E9" i="21"/>
  <c r="F9" i="21"/>
  <c r="G9" i="21"/>
  <c r="H9" i="21"/>
  <c r="D6" i="20"/>
  <c r="E6" i="20"/>
  <c r="F6" i="20"/>
  <c r="G6" i="20"/>
  <c r="H6" i="20"/>
  <c r="I6" i="20"/>
  <c r="K6" i="20"/>
  <c r="L6" i="20"/>
  <c r="M6" i="20"/>
  <c r="N6" i="20"/>
  <c r="O6" i="20"/>
  <c r="P6" i="20"/>
  <c r="C7" i="20"/>
  <c r="C8" i="20"/>
  <c r="C9" i="20"/>
  <c r="J9" i="20"/>
  <c r="C10" i="20"/>
  <c r="J10" i="20"/>
  <c r="C11" i="20"/>
  <c r="J11" i="20"/>
  <c r="C12" i="20"/>
  <c r="J12" i="20"/>
  <c r="C13" i="20"/>
  <c r="J13" i="20"/>
  <c r="C14" i="20"/>
  <c r="J14" i="20"/>
  <c r="C15" i="20"/>
  <c r="J15" i="20"/>
  <c r="C16" i="20"/>
  <c r="J16" i="20"/>
  <c r="C17" i="20"/>
  <c r="J17" i="20"/>
  <c r="C18" i="20"/>
  <c r="J18" i="20"/>
  <c r="C19" i="20"/>
  <c r="J19" i="20"/>
  <c r="J20" i="20"/>
  <c r="J21" i="20"/>
  <c r="J22" i="20"/>
  <c r="J23" i="20"/>
  <c r="T24" i="20"/>
  <c r="T6" i="20" s="1"/>
  <c r="U24" i="20"/>
  <c r="U6" i="20" s="1"/>
  <c r="V24" i="20"/>
  <c r="V6" i="20" s="1"/>
  <c r="W24" i="20"/>
  <c r="W6" i="20" s="1"/>
  <c r="X24" i="20"/>
  <c r="X6" i="20" s="1"/>
  <c r="Y24" i="20"/>
  <c r="Y6" i="20" s="1"/>
  <c r="AA24" i="20"/>
  <c r="AB24" i="20"/>
  <c r="AC24" i="20"/>
  <c r="AD24" i="20"/>
  <c r="D25" i="20"/>
  <c r="E25" i="20"/>
  <c r="F25" i="20"/>
  <c r="G25" i="20"/>
  <c r="H25" i="20"/>
  <c r="I25" i="20"/>
  <c r="K25" i="20"/>
  <c r="L25" i="20"/>
  <c r="M25" i="20"/>
  <c r="N25" i="20"/>
  <c r="O25" i="20"/>
  <c r="P25" i="20"/>
  <c r="T25" i="20"/>
  <c r="U25" i="20"/>
  <c r="V25" i="20"/>
  <c r="W25" i="20"/>
  <c r="X25" i="20"/>
  <c r="Y25" i="20"/>
  <c r="AA25" i="20"/>
  <c r="AB25" i="20"/>
  <c r="AC25" i="20"/>
  <c r="AD25" i="20"/>
  <c r="C26" i="20"/>
  <c r="S26" i="20"/>
  <c r="Z26" i="20"/>
  <c r="C27" i="20"/>
  <c r="S27" i="20"/>
  <c r="Z27" i="20"/>
  <c r="C28" i="20"/>
  <c r="J28" i="20"/>
  <c r="S28" i="20"/>
  <c r="Z28" i="20"/>
  <c r="C29" i="20"/>
  <c r="J29" i="20"/>
  <c r="S29" i="20"/>
  <c r="Z29" i="20"/>
  <c r="C30" i="20"/>
  <c r="J30" i="20"/>
  <c r="S30" i="20"/>
  <c r="Z30" i="20"/>
  <c r="C31" i="20"/>
  <c r="J31" i="20"/>
  <c r="S31" i="20"/>
  <c r="Z31" i="20"/>
  <c r="C32" i="20"/>
  <c r="J32" i="20"/>
  <c r="S32" i="20"/>
  <c r="Z32" i="20"/>
  <c r="C33" i="20"/>
  <c r="J33" i="20"/>
  <c r="S33" i="20"/>
  <c r="Z33" i="20"/>
  <c r="C34" i="20"/>
  <c r="J34" i="20"/>
  <c r="S34" i="20"/>
  <c r="Z34" i="20"/>
  <c r="C35" i="20"/>
  <c r="J35" i="20"/>
  <c r="S35" i="20"/>
  <c r="Z35" i="20"/>
  <c r="C36" i="20"/>
  <c r="J36" i="20"/>
  <c r="S36" i="20"/>
  <c r="Z36" i="20"/>
  <c r="C37" i="20"/>
  <c r="J37" i="20"/>
  <c r="S37" i="20"/>
  <c r="Z37" i="20"/>
  <c r="C38" i="20"/>
  <c r="J38" i="20"/>
  <c r="S38" i="20"/>
  <c r="Z38" i="20"/>
  <c r="J39" i="20"/>
  <c r="S39" i="20"/>
  <c r="Z39" i="20"/>
  <c r="J40" i="20"/>
  <c r="S40" i="20"/>
  <c r="Z40" i="20"/>
  <c r="J41" i="20"/>
  <c r="S41" i="20"/>
  <c r="Z41" i="20"/>
  <c r="J42" i="20"/>
  <c r="S42" i="20"/>
  <c r="Z42" i="20"/>
  <c r="S43" i="20"/>
  <c r="Z43" i="20"/>
  <c r="D44" i="20"/>
  <c r="E44" i="20"/>
  <c r="F44" i="20"/>
  <c r="G44" i="20"/>
  <c r="H44" i="20"/>
  <c r="I44" i="20"/>
  <c r="K44" i="20"/>
  <c r="L44" i="20"/>
  <c r="M44" i="20"/>
  <c r="N44" i="20"/>
  <c r="O44" i="20"/>
  <c r="P44" i="20"/>
  <c r="T44" i="20"/>
  <c r="U44" i="20"/>
  <c r="V44" i="20"/>
  <c r="W44" i="20"/>
  <c r="X44" i="20"/>
  <c r="Y44" i="20"/>
  <c r="AA44" i="20"/>
  <c r="AB44" i="20"/>
  <c r="AC44" i="20"/>
  <c r="AD44" i="20"/>
  <c r="AE44" i="20"/>
  <c r="AE6" i="20" s="1"/>
  <c r="S45" i="20"/>
  <c r="Z45" i="20"/>
  <c r="S46" i="20"/>
  <c r="Z46" i="20"/>
  <c r="J47" i="20"/>
  <c r="S47" i="20"/>
  <c r="Z47" i="20"/>
  <c r="J48" i="20"/>
  <c r="S48" i="20"/>
  <c r="Z48" i="20"/>
  <c r="J49" i="20"/>
  <c r="S49" i="20"/>
  <c r="Z49" i="20"/>
  <c r="J50" i="20"/>
  <c r="S50" i="20"/>
  <c r="Z50" i="20"/>
  <c r="J51" i="20"/>
  <c r="S51" i="20"/>
  <c r="Z51" i="20"/>
  <c r="J52" i="20"/>
  <c r="S52" i="20"/>
  <c r="Z52" i="20"/>
  <c r="J53" i="20"/>
  <c r="S53" i="20"/>
  <c r="Z53" i="20"/>
  <c r="J54" i="20"/>
  <c r="S54" i="20"/>
  <c r="Z54" i="20"/>
  <c r="J55" i="20"/>
  <c r="S55" i="20"/>
  <c r="Z55" i="20"/>
  <c r="J56" i="20"/>
  <c r="S56" i="20"/>
  <c r="Z56" i="20"/>
  <c r="J57" i="20"/>
  <c r="S57" i="20"/>
  <c r="Z57" i="20"/>
  <c r="J58" i="20"/>
  <c r="S58" i="20"/>
  <c r="Z58" i="20"/>
  <c r="J59" i="20"/>
  <c r="S59" i="20"/>
  <c r="Z59" i="20"/>
  <c r="J60" i="20"/>
  <c r="S60" i="20"/>
  <c r="Z60" i="20"/>
  <c r="J61" i="20"/>
  <c r="S61" i="20"/>
  <c r="Z61" i="20"/>
  <c r="S62" i="20"/>
  <c r="Z62" i="20"/>
  <c r="B61" i="20" l="1"/>
  <c r="B57" i="20"/>
  <c r="B53" i="20"/>
  <c r="B49" i="20"/>
  <c r="B45" i="20"/>
  <c r="B52" i="20"/>
  <c r="B59" i="20"/>
  <c r="B55" i="20"/>
  <c r="B48" i="20"/>
  <c r="B47" i="20"/>
  <c r="Z23" i="20"/>
  <c r="B23" i="20" s="1"/>
  <c r="B42" i="20"/>
  <c r="Z22" i="20"/>
  <c r="Z21" i="20"/>
  <c r="Z20" i="20"/>
  <c r="Z19" i="20"/>
  <c r="B38" i="20"/>
  <c r="Z18" i="20"/>
  <c r="Z17" i="20"/>
  <c r="Z16" i="20"/>
  <c r="Z15" i="20"/>
  <c r="B34" i="20"/>
  <c r="Z14" i="20"/>
  <c r="Z13" i="20"/>
  <c r="Z12" i="20"/>
  <c r="Z11" i="20"/>
  <c r="B30" i="20"/>
  <c r="Z10" i="20"/>
  <c r="Z9" i="20"/>
  <c r="B28" i="20"/>
  <c r="Z8" i="20"/>
  <c r="Z7" i="20"/>
  <c r="B58" i="20"/>
  <c r="J25" i="20"/>
  <c r="AD6" i="20"/>
  <c r="J6" i="20"/>
  <c r="B60" i="20"/>
  <c r="B51" i="20"/>
  <c r="B50" i="20"/>
  <c r="B46" i="20"/>
  <c r="J44" i="20"/>
  <c r="Z44" i="20"/>
  <c r="S44" i="20"/>
  <c r="C44" i="20"/>
  <c r="S24" i="20"/>
  <c r="B41" i="20"/>
  <c r="S21" i="20"/>
  <c r="B21" i="20" s="1"/>
  <c r="S20" i="20"/>
  <c r="B39" i="20"/>
  <c r="S19" i="20"/>
  <c r="B37" i="20"/>
  <c r="S17" i="20"/>
  <c r="S16" i="20"/>
  <c r="B35" i="20"/>
  <c r="S15" i="20"/>
  <c r="B33" i="20"/>
  <c r="S13" i="20"/>
  <c r="S12" i="20"/>
  <c r="B31" i="20"/>
  <c r="S11" i="20"/>
  <c r="B29" i="20"/>
  <c r="S9" i="20"/>
  <c r="B9" i="20" s="1"/>
  <c r="S8" i="20"/>
  <c r="B27" i="20"/>
  <c r="S7" i="20"/>
  <c r="AC6" i="20"/>
  <c r="AA6" i="20"/>
  <c r="S25" i="20"/>
  <c r="C25" i="20"/>
  <c r="C6" i="20"/>
  <c r="B56" i="20"/>
  <c r="B54" i="20"/>
  <c r="Z24" i="20"/>
  <c r="AB6" i="20"/>
  <c r="B26" i="20"/>
  <c r="B40" i="20"/>
  <c r="B36" i="20"/>
  <c r="B32" i="20"/>
  <c r="S22" i="20"/>
  <c r="B22" i="20" s="1"/>
  <c r="S18" i="20"/>
  <c r="S14" i="20"/>
  <c r="S10" i="20"/>
  <c r="Z25" i="20"/>
  <c r="B12" i="20" l="1"/>
  <c r="B18" i="20"/>
  <c r="B16" i="20"/>
  <c r="B10" i="20"/>
  <c r="B7" i="20"/>
  <c r="B11" i="20"/>
  <c r="B19" i="20"/>
  <c r="B13" i="20"/>
  <c r="S6" i="20"/>
  <c r="Z6" i="20"/>
  <c r="B15" i="20"/>
  <c r="B17" i="20"/>
  <c r="B20" i="20"/>
  <c r="B44" i="20"/>
  <c r="B8" i="20"/>
  <c r="B14" i="20"/>
  <c r="B25" i="20"/>
  <c r="B6" i="20" l="1"/>
</calcChain>
</file>

<file path=xl/sharedStrings.xml><?xml version="1.0" encoding="utf-8"?>
<sst xmlns="http://schemas.openxmlformats.org/spreadsheetml/2006/main" count="1357" uniqueCount="605">
  <si>
    <t>Unit : Person</t>
  </si>
  <si>
    <t>남</t>
  </si>
  <si>
    <t>여</t>
  </si>
  <si>
    <t>Population</t>
  </si>
  <si>
    <t>Male</t>
  </si>
  <si>
    <t>Female</t>
  </si>
  <si>
    <t>Area</t>
  </si>
  <si>
    <t>은현면</t>
  </si>
  <si>
    <t>남  면</t>
  </si>
  <si>
    <t>광적면</t>
  </si>
  <si>
    <t>장흥면</t>
  </si>
  <si>
    <t>Unit : Person, %</t>
  </si>
  <si>
    <t>혼   인 (쌍)</t>
  </si>
  <si>
    <t>이   혼 (쌍)</t>
  </si>
  <si>
    <t>Marriage</t>
  </si>
  <si>
    <t>Divorce</t>
  </si>
  <si>
    <t>Total migration</t>
  </si>
  <si>
    <t>순이동</t>
  </si>
  <si>
    <t>Month</t>
  </si>
  <si>
    <t>1월</t>
  </si>
  <si>
    <t>Jan.</t>
  </si>
  <si>
    <t>2월</t>
  </si>
  <si>
    <t>Feb.</t>
  </si>
  <si>
    <t>3월</t>
  </si>
  <si>
    <t>Mar.</t>
  </si>
  <si>
    <t>Apr.</t>
  </si>
  <si>
    <t>5월</t>
  </si>
  <si>
    <t>May</t>
  </si>
  <si>
    <t>6월</t>
  </si>
  <si>
    <t>June</t>
  </si>
  <si>
    <t>7월</t>
  </si>
  <si>
    <t>July</t>
  </si>
  <si>
    <t>8월</t>
  </si>
  <si>
    <t>Aug.</t>
  </si>
  <si>
    <t>9월</t>
  </si>
  <si>
    <t>Sept.</t>
  </si>
  <si>
    <t>10월</t>
  </si>
  <si>
    <t>Oct.</t>
  </si>
  <si>
    <t>11월</t>
  </si>
  <si>
    <t>Nov.</t>
  </si>
  <si>
    <t>12월</t>
  </si>
  <si>
    <t>Dec.</t>
  </si>
  <si>
    <t>총      계</t>
  </si>
  <si>
    <t>일     본</t>
  </si>
  <si>
    <t>미      국</t>
  </si>
  <si>
    <t>필 리 핀</t>
  </si>
  <si>
    <t>베 트 남</t>
  </si>
  <si>
    <t>기     타</t>
  </si>
  <si>
    <t>China</t>
  </si>
  <si>
    <t>Vietnam</t>
  </si>
  <si>
    <t>Others</t>
  </si>
  <si>
    <t>계</t>
  </si>
  <si>
    <t>단위 : 명, %</t>
  </si>
  <si>
    <t>구 성 비</t>
  </si>
  <si>
    <t>계  급  별</t>
  </si>
  <si>
    <t>age group</t>
  </si>
  <si>
    <t xml:space="preserve"> 총  계</t>
  </si>
  <si>
    <t>Total</t>
  </si>
  <si>
    <t>5 ∼ 9</t>
  </si>
  <si>
    <t>10 ∼ 14</t>
  </si>
  <si>
    <t>15 ∼ 19</t>
  </si>
  <si>
    <t>20 ∼ 24</t>
  </si>
  <si>
    <t>25 ∼ 29</t>
  </si>
  <si>
    <t>30 ∼ 34</t>
  </si>
  <si>
    <t>35 ∼ 39</t>
  </si>
  <si>
    <t>40 ∼ 44</t>
  </si>
  <si>
    <t>45 ∼ 49</t>
  </si>
  <si>
    <t>50 ∼ 54</t>
  </si>
  <si>
    <t>55 ∼ 59</t>
  </si>
  <si>
    <t>60 ∼ 64</t>
  </si>
  <si>
    <t>65 ∼ 69</t>
  </si>
  <si>
    <t>70 ∼ 74</t>
  </si>
  <si>
    <t>75 ∼ 79</t>
  </si>
  <si>
    <t>단위 : 명</t>
    <phoneticPr fontId="5" type="noConversion"/>
  </si>
  <si>
    <t>남</t>
    <phoneticPr fontId="4" type="noConversion"/>
  </si>
  <si>
    <t>여</t>
    <phoneticPr fontId="4" type="noConversion"/>
  </si>
  <si>
    <t xml:space="preserve">Year </t>
    <phoneticPr fontId="5" type="noConversion"/>
  </si>
  <si>
    <t>No. of
households</t>
    <phoneticPr fontId="4" type="noConversion"/>
  </si>
  <si>
    <t>Married</t>
    <phoneticPr fontId="5" type="noConversion"/>
  </si>
  <si>
    <t>Widowed</t>
    <phoneticPr fontId="5" type="noConversion"/>
  </si>
  <si>
    <t>Divorced</t>
    <phoneticPr fontId="5" type="noConversion"/>
  </si>
  <si>
    <t>Never  married</t>
    <phoneticPr fontId="5" type="noConversion"/>
  </si>
  <si>
    <t>Unknown</t>
    <phoneticPr fontId="5" type="noConversion"/>
  </si>
  <si>
    <t>Unit : person</t>
    <phoneticPr fontId="5" type="noConversion"/>
  </si>
  <si>
    <t>Source : National Statistical Office</t>
    <phoneticPr fontId="5" type="noConversion"/>
  </si>
  <si>
    <t>Male</t>
    <phoneticPr fontId="4" type="noConversion"/>
  </si>
  <si>
    <t>Female</t>
    <phoneticPr fontId="4" type="noConversion"/>
  </si>
  <si>
    <t>Apartment</t>
  </si>
  <si>
    <t>연  별</t>
  </si>
  <si>
    <t>월  별</t>
  </si>
  <si>
    <t>Person 65 years old and over</t>
    <phoneticPr fontId="4" type="noConversion"/>
  </si>
  <si>
    <t>Eup-Myeon-Dong</t>
    <phoneticPr fontId="4" type="noConversion"/>
  </si>
  <si>
    <t>단위 : 세대, 명</t>
    <phoneticPr fontId="4" type="noConversion"/>
  </si>
  <si>
    <t>연  별</t>
    <phoneticPr fontId="5" type="noConversion"/>
  </si>
  <si>
    <t>Male</t>
    <phoneticPr fontId="5" type="noConversion"/>
  </si>
  <si>
    <t>유배우</t>
    <phoneticPr fontId="5" type="noConversion"/>
  </si>
  <si>
    <t>사별</t>
    <phoneticPr fontId="5" type="noConversion"/>
  </si>
  <si>
    <t>이혼</t>
    <phoneticPr fontId="5" type="noConversion"/>
  </si>
  <si>
    <t>미혼</t>
    <phoneticPr fontId="5" type="noConversion"/>
  </si>
  <si>
    <t>미상</t>
    <phoneticPr fontId="5" type="noConversion"/>
  </si>
  <si>
    <t>Unit : household, person</t>
    <phoneticPr fontId="4" type="noConversion"/>
  </si>
  <si>
    <t>Year ＆</t>
  </si>
  <si>
    <t>연별</t>
    <phoneticPr fontId="4" type="noConversion"/>
  </si>
  <si>
    <t>5       세</t>
  </si>
  <si>
    <t xml:space="preserve">5years </t>
  </si>
  <si>
    <t>인   구</t>
    <phoneticPr fontId="4" type="noConversion"/>
  </si>
  <si>
    <t xml:space="preserve"> 0 ∼ 4세</t>
  </si>
  <si>
    <t>80세이상</t>
  </si>
  <si>
    <t>연        별</t>
  </si>
  <si>
    <t>총   이   동</t>
  </si>
  <si>
    <t>시군간 이동(도내)</t>
  </si>
  <si>
    <t>전  입</t>
  </si>
  <si>
    <t>전  출</t>
  </si>
  <si>
    <t>단위 : 명</t>
  </si>
  <si>
    <t>1. 인 구 추 이</t>
    <phoneticPr fontId="4" type="noConversion"/>
  </si>
  <si>
    <t>3. 읍·면·동별 세대 및 인구(주민등록)</t>
    <phoneticPr fontId="4" type="noConversion"/>
  </si>
  <si>
    <t>여   자        Female</t>
    <phoneticPr fontId="5" type="noConversion"/>
  </si>
  <si>
    <t>자료 : 통계청 「인구주택 총조사 보고서」</t>
    <phoneticPr fontId="5" type="noConversion"/>
  </si>
  <si>
    <t>단위 : 가구</t>
    <phoneticPr fontId="5" type="noConversion"/>
  </si>
  <si>
    <t>단독주택</t>
    <phoneticPr fontId="5" type="noConversion"/>
  </si>
  <si>
    <t>Detached dwelling</t>
    <phoneticPr fontId="5" type="noConversion"/>
  </si>
  <si>
    <t>연립주택</t>
    <phoneticPr fontId="5" type="noConversion"/>
  </si>
  <si>
    <t>Row house</t>
    <phoneticPr fontId="5" type="noConversion"/>
  </si>
  <si>
    <t>다세대주택</t>
    <phoneticPr fontId="5" type="noConversion"/>
  </si>
  <si>
    <t>시군내</t>
    <phoneticPr fontId="4" type="noConversion"/>
  </si>
  <si>
    <t xml:space="preserve">시  도  간  Inter-Si(M), Do </t>
    <phoneticPr fontId="4" type="noConversion"/>
  </si>
  <si>
    <t>Net migrants</t>
    <phoneticPr fontId="4" type="noConversion"/>
  </si>
  <si>
    <t>단위 : 명</t>
    <phoneticPr fontId="5" type="noConversion"/>
  </si>
  <si>
    <t>계</t>
    <phoneticPr fontId="5" type="noConversion"/>
  </si>
  <si>
    <t>도내</t>
    <phoneticPr fontId="5" type="noConversion"/>
  </si>
  <si>
    <t>서울</t>
    <phoneticPr fontId="5" type="noConversion"/>
  </si>
  <si>
    <t>부산</t>
    <phoneticPr fontId="5" type="noConversion"/>
  </si>
  <si>
    <t>대구</t>
    <phoneticPr fontId="5" type="noConversion"/>
  </si>
  <si>
    <t>인천</t>
    <phoneticPr fontId="5" type="noConversion"/>
  </si>
  <si>
    <t>광주</t>
    <phoneticPr fontId="5" type="noConversion"/>
  </si>
  <si>
    <t>대전</t>
    <phoneticPr fontId="5" type="noConversion"/>
  </si>
  <si>
    <t>울산</t>
    <phoneticPr fontId="5" type="noConversion"/>
  </si>
  <si>
    <t>강원</t>
    <phoneticPr fontId="5" type="noConversion"/>
  </si>
  <si>
    <t>충북</t>
    <phoneticPr fontId="5" type="noConversion"/>
  </si>
  <si>
    <t>충남</t>
    <phoneticPr fontId="5" type="noConversion"/>
  </si>
  <si>
    <t>전북</t>
    <phoneticPr fontId="5" type="noConversion"/>
  </si>
  <si>
    <t>전남</t>
    <phoneticPr fontId="5" type="noConversion"/>
  </si>
  <si>
    <t>경북</t>
    <phoneticPr fontId="5" type="noConversion"/>
  </si>
  <si>
    <t>경남</t>
    <phoneticPr fontId="5" type="noConversion"/>
  </si>
  <si>
    <t>제주</t>
    <phoneticPr fontId="5" type="noConversion"/>
  </si>
  <si>
    <t>성  별</t>
    <phoneticPr fontId="5" type="noConversion"/>
  </si>
  <si>
    <t>Total</t>
    <phoneticPr fontId="5" type="noConversion"/>
  </si>
  <si>
    <t>Intra               -province</t>
    <phoneticPr fontId="5" type="noConversion"/>
  </si>
  <si>
    <t>Seoul</t>
    <phoneticPr fontId="5" type="noConversion"/>
  </si>
  <si>
    <t>Busan</t>
    <phoneticPr fontId="5" type="noConversion"/>
  </si>
  <si>
    <t>Daegu</t>
    <phoneticPr fontId="5" type="noConversion"/>
  </si>
  <si>
    <t>Incheon</t>
    <phoneticPr fontId="5" type="noConversion"/>
  </si>
  <si>
    <t>gwangju</t>
    <phoneticPr fontId="5" type="noConversion"/>
  </si>
  <si>
    <t>Daejeon</t>
    <phoneticPr fontId="5" type="noConversion"/>
  </si>
  <si>
    <t>Ulsan</t>
    <phoneticPr fontId="5" type="noConversion"/>
  </si>
  <si>
    <t>Gangwon</t>
    <phoneticPr fontId="5" type="noConversion"/>
  </si>
  <si>
    <t>Choung           -buk</t>
    <phoneticPr fontId="5" type="noConversion"/>
  </si>
  <si>
    <t>Chung           -nam</t>
    <phoneticPr fontId="5" type="noConversion"/>
  </si>
  <si>
    <t>jeon         -buk</t>
    <phoneticPr fontId="5" type="noConversion"/>
  </si>
  <si>
    <t>jeon         -nam</t>
    <phoneticPr fontId="5" type="noConversion"/>
  </si>
  <si>
    <t>Gyeong     -buk</t>
    <phoneticPr fontId="5" type="noConversion"/>
  </si>
  <si>
    <t>Gyeong    -nam</t>
    <phoneticPr fontId="5" type="noConversion"/>
  </si>
  <si>
    <t>jeju</t>
    <phoneticPr fontId="5" type="noConversion"/>
  </si>
  <si>
    <t>Sex</t>
    <phoneticPr fontId="5" type="noConversion"/>
  </si>
  <si>
    <t>4월</t>
    <phoneticPr fontId="4" type="noConversion"/>
  </si>
  <si>
    <t>Households and Population(Resident Registration)</t>
    <phoneticPr fontId="4" type="noConversion"/>
  </si>
  <si>
    <t>Living quarters other than housing units</t>
    <phoneticPr fontId="5" type="noConversion"/>
  </si>
  <si>
    <t>Out-migrants</t>
    <phoneticPr fontId="4" type="noConversion"/>
  </si>
  <si>
    <t>In-migrants</t>
    <phoneticPr fontId="4" type="noConversion"/>
  </si>
  <si>
    <t>Intra-
Si·Gun</t>
    <phoneticPr fontId="4" type="noConversion"/>
  </si>
  <si>
    <t>5. 혼인상태별 인구(15세이상 인구)</t>
    <phoneticPr fontId="5" type="noConversion"/>
  </si>
  <si>
    <t>Population by Marital Status (15 years old and over)</t>
    <phoneticPr fontId="5" type="noConversion"/>
  </si>
  <si>
    <t>15 ~ 19</t>
    <phoneticPr fontId="5" type="noConversion"/>
  </si>
  <si>
    <t>20 ~ 24</t>
    <phoneticPr fontId="5" type="noConversion"/>
  </si>
  <si>
    <t>25 ~ 29</t>
    <phoneticPr fontId="5" type="noConversion"/>
  </si>
  <si>
    <t>30 ~ 34</t>
    <phoneticPr fontId="5" type="noConversion"/>
  </si>
  <si>
    <t>35 ~ 39</t>
    <phoneticPr fontId="5" type="noConversion"/>
  </si>
  <si>
    <t>40 ~ 44</t>
    <phoneticPr fontId="5" type="noConversion"/>
  </si>
  <si>
    <t>45 ~ 49</t>
    <phoneticPr fontId="5" type="noConversion"/>
  </si>
  <si>
    <t>50 ~ 54</t>
    <phoneticPr fontId="5" type="noConversion"/>
  </si>
  <si>
    <t>55 ~ 59</t>
    <phoneticPr fontId="5" type="noConversion"/>
  </si>
  <si>
    <t>60 ~ 64</t>
    <phoneticPr fontId="5" type="noConversion"/>
  </si>
  <si>
    <t>65 ~ 69</t>
    <phoneticPr fontId="5" type="noConversion"/>
  </si>
  <si>
    <t>70 ~ 74</t>
    <phoneticPr fontId="5" type="noConversion"/>
  </si>
  <si>
    <t>75 ~ 79</t>
    <phoneticPr fontId="5" type="noConversion"/>
  </si>
  <si>
    <t>80 ~ 84</t>
    <phoneticPr fontId="5" type="noConversion"/>
  </si>
  <si>
    <t>85 이상</t>
    <phoneticPr fontId="5" type="noConversion"/>
  </si>
  <si>
    <t>85 years and over</t>
    <phoneticPr fontId="5" type="noConversion"/>
  </si>
  <si>
    <t>미   상</t>
    <phoneticPr fontId="5" type="noConversion"/>
  </si>
  <si>
    <t>Population by Educational Attainment(6 years old and over)</t>
    <phoneticPr fontId="5" type="noConversion"/>
  </si>
  <si>
    <t>6. 교육정도별 인구(6세이상 인구)(2-2)</t>
    <phoneticPr fontId="5" type="noConversion"/>
  </si>
  <si>
    <t>연    별</t>
    <phoneticPr fontId="5" type="noConversion"/>
  </si>
  <si>
    <t>졸   업           Graduated</t>
    <phoneticPr fontId="5" type="noConversion"/>
  </si>
  <si>
    <t>초등학교</t>
    <phoneticPr fontId="5" type="noConversion"/>
  </si>
  <si>
    <t>고등학교</t>
    <phoneticPr fontId="5" type="noConversion"/>
  </si>
  <si>
    <t>대학(4년제미만)</t>
    <phoneticPr fontId="5" type="noConversion"/>
  </si>
  <si>
    <t>대학원
이상</t>
    <phoneticPr fontId="5" type="noConversion"/>
  </si>
  <si>
    <t>대학                  (4년제미만)</t>
    <phoneticPr fontId="5" type="noConversion"/>
  </si>
  <si>
    <t xml:space="preserve">대학원
</t>
    <phoneticPr fontId="5" type="noConversion"/>
  </si>
  <si>
    <t>Middle School</t>
    <phoneticPr fontId="5" type="noConversion"/>
  </si>
  <si>
    <t>Graduate School</t>
    <phoneticPr fontId="5" type="noConversion"/>
  </si>
  <si>
    <t>7. 주택점유형태별 가구(일반가구)</t>
    <phoneticPr fontId="5" type="noConversion"/>
  </si>
  <si>
    <t>Ordinary Households by Type of Occupancy</t>
    <phoneticPr fontId="5" type="noConversion"/>
  </si>
  <si>
    <t>Unit : household</t>
    <phoneticPr fontId="5" type="noConversion"/>
  </si>
  <si>
    <t>연    별</t>
    <phoneticPr fontId="5" type="noConversion"/>
  </si>
  <si>
    <t xml:space="preserve">계        </t>
    <phoneticPr fontId="5" type="noConversion"/>
  </si>
  <si>
    <t>자 가 집</t>
    <phoneticPr fontId="5" type="noConversion"/>
  </si>
  <si>
    <t>전 세</t>
    <phoneticPr fontId="5" type="noConversion"/>
  </si>
  <si>
    <t>보증부월세</t>
    <phoneticPr fontId="5" type="noConversion"/>
  </si>
  <si>
    <t>무보증월세</t>
    <phoneticPr fontId="5" type="noConversion"/>
  </si>
  <si>
    <t>사글세</t>
    <phoneticPr fontId="5" type="noConversion"/>
  </si>
  <si>
    <t>무 상</t>
    <phoneticPr fontId="5" type="noConversion"/>
  </si>
  <si>
    <t>점 유 형 태</t>
    <phoneticPr fontId="5" type="noConversion"/>
  </si>
  <si>
    <t xml:space="preserve"> Total</t>
    <phoneticPr fontId="5" type="noConversion"/>
  </si>
  <si>
    <t>Owned</t>
    <phoneticPr fontId="5" type="noConversion"/>
  </si>
  <si>
    <t>Lump-sum deposit for rent</t>
    <phoneticPr fontId="5" type="noConversion"/>
  </si>
  <si>
    <t>Monthly rent with deposit</t>
    <phoneticPr fontId="5" type="noConversion"/>
  </si>
  <si>
    <t>Monthly rent without desposit</t>
    <phoneticPr fontId="5" type="noConversion"/>
  </si>
  <si>
    <t>Monthly rent for lump sum payment of the rental period in advance</t>
    <phoneticPr fontId="5" type="noConversion"/>
  </si>
  <si>
    <t>Free rent</t>
    <phoneticPr fontId="5" type="noConversion"/>
  </si>
  <si>
    <t>Type of occupandy</t>
    <phoneticPr fontId="4" type="noConversion"/>
  </si>
  <si>
    <t>아파트</t>
    <phoneticPr fontId="5" type="noConversion"/>
  </si>
  <si>
    <t>Apartment unit in a private house</t>
    <phoneticPr fontId="5" type="noConversion"/>
  </si>
  <si>
    <t>비거주용건물내주택</t>
    <phoneticPr fontId="5" type="noConversion"/>
  </si>
  <si>
    <t>주택이외의거처</t>
    <phoneticPr fontId="5" type="noConversion"/>
  </si>
  <si>
    <t>합  계</t>
    <phoneticPr fontId="5" type="noConversion"/>
  </si>
  <si>
    <t>평균사용방수</t>
    <phoneticPr fontId="5" type="noConversion"/>
  </si>
  <si>
    <t>6 or more</t>
    <phoneticPr fontId="5" type="noConversion"/>
  </si>
  <si>
    <t>Apartment unit in
a private house</t>
    <phoneticPr fontId="5" type="noConversion"/>
  </si>
  <si>
    <t>단위 : 건</t>
  </si>
  <si>
    <t>50 ~ 54</t>
    <phoneticPr fontId="5" type="noConversion"/>
  </si>
  <si>
    <t>자료 : 통계청「인구주택 총조사 보고서」</t>
    <phoneticPr fontId="5" type="noConversion"/>
  </si>
  <si>
    <t>Inter-Si, Gun and Gu</t>
    <phoneticPr fontId="4" type="noConversion"/>
  </si>
  <si>
    <t>2. 세대 및 인구(주민등록)</t>
    <phoneticPr fontId="4" type="noConversion"/>
  </si>
  <si>
    <t>Households and Population by Eup Myeon Dong</t>
    <phoneticPr fontId="4" type="noConversion"/>
  </si>
  <si>
    <t>연 별</t>
    <phoneticPr fontId="4" type="noConversion"/>
  </si>
  <si>
    <t>세대당</t>
    <phoneticPr fontId="4" type="noConversion"/>
  </si>
  <si>
    <t>65세이상</t>
    <phoneticPr fontId="4" type="noConversion"/>
  </si>
  <si>
    <t>인구밀도</t>
    <phoneticPr fontId="4" type="noConversion"/>
  </si>
  <si>
    <t>외국인       Foreigner</t>
    <phoneticPr fontId="4" type="noConversion"/>
  </si>
  <si>
    <t>year</t>
    <phoneticPr fontId="4" type="noConversion"/>
  </si>
  <si>
    <t>No. of
households</t>
    <phoneticPr fontId="4" type="noConversion"/>
  </si>
  <si>
    <t>여          Female</t>
    <phoneticPr fontId="4" type="noConversion"/>
  </si>
  <si>
    <t>남       Male</t>
    <phoneticPr fontId="4" type="noConversion"/>
  </si>
  <si>
    <t>여         Female</t>
    <phoneticPr fontId="4" type="noConversion"/>
  </si>
  <si>
    <t>Person per household</t>
    <phoneticPr fontId="4" type="noConversion"/>
  </si>
  <si>
    <t>Population density</t>
    <phoneticPr fontId="4" type="noConversion"/>
  </si>
  <si>
    <t xml:space="preserve">  주 : 휴학 포함.  Includes on a leave</t>
    <phoneticPr fontId="5" type="noConversion"/>
  </si>
  <si>
    <t>미  상</t>
    <phoneticPr fontId="5" type="noConversion"/>
  </si>
  <si>
    <t>85이상</t>
    <phoneticPr fontId="5" type="noConversion"/>
  </si>
  <si>
    <t>80 ~ 84</t>
    <phoneticPr fontId="5" type="noConversion"/>
  </si>
  <si>
    <t>75 ~ 79</t>
    <phoneticPr fontId="5" type="noConversion"/>
  </si>
  <si>
    <t>65 ~ 69</t>
    <phoneticPr fontId="5" type="noConversion"/>
  </si>
  <si>
    <t>60 ~ 64</t>
    <phoneticPr fontId="5" type="noConversion"/>
  </si>
  <si>
    <t>55 ~59</t>
    <phoneticPr fontId="5" type="noConversion"/>
  </si>
  <si>
    <t>55 ~ 59</t>
    <phoneticPr fontId="5" type="noConversion"/>
  </si>
  <si>
    <t>45 ~ 49</t>
    <phoneticPr fontId="5" type="noConversion"/>
  </si>
  <si>
    <t>40 ~ 44</t>
    <phoneticPr fontId="5" type="noConversion"/>
  </si>
  <si>
    <t>10 ~ 14</t>
    <phoneticPr fontId="5" type="noConversion"/>
  </si>
  <si>
    <t>6 ~ 9</t>
    <phoneticPr fontId="5" type="noConversion"/>
  </si>
  <si>
    <t>여  자</t>
    <phoneticPr fontId="5" type="noConversion"/>
  </si>
  <si>
    <t>남  자</t>
    <phoneticPr fontId="5" type="noConversion"/>
  </si>
  <si>
    <t>University</t>
    <phoneticPr fontId="5" type="noConversion"/>
  </si>
  <si>
    <t>Junior College</t>
    <phoneticPr fontId="5" type="noConversion"/>
  </si>
  <si>
    <t>High School</t>
    <phoneticPr fontId="5" type="noConversion"/>
  </si>
  <si>
    <t>Elementary School</t>
    <phoneticPr fontId="5" type="noConversion"/>
  </si>
  <si>
    <t>대학교
(4년제이상)</t>
    <phoneticPr fontId="5" type="noConversion"/>
  </si>
  <si>
    <t>대학                   (4년제미만)</t>
    <phoneticPr fontId="5" type="noConversion"/>
  </si>
  <si>
    <t>대학원이상</t>
    <phoneticPr fontId="5" type="noConversion"/>
  </si>
  <si>
    <t>대학교                  (4년제이상)</t>
    <phoneticPr fontId="5" type="noConversion"/>
  </si>
  <si>
    <t>중학교</t>
    <phoneticPr fontId="5" type="noConversion"/>
  </si>
  <si>
    <t>대학교(4년제이상)</t>
    <phoneticPr fontId="5" type="noConversion"/>
  </si>
  <si>
    <t>미상             Unknown</t>
    <phoneticPr fontId="5" type="noConversion"/>
  </si>
  <si>
    <t>미취학     Never attending</t>
    <phoneticPr fontId="5" type="noConversion"/>
  </si>
  <si>
    <t>수  료                       Completed</t>
    <phoneticPr fontId="5" type="noConversion"/>
  </si>
  <si>
    <t>연    별      
(5년별)</t>
    <phoneticPr fontId="5" type="noConversion"/>
  </si>
  <si>
    <t>재   학          Attendancd</t>
    <phoneticPr fontId="5" type="noConversion"/>
  </si>
  <si>
    <t>계        
Total</t>
    <phoneticPr fontId="5" type="noConversion"/>
  </si>
  <si>
    <t>Population by Educational Attainment(6 years old and over) (cont'd)</t>
    <phoneticPr fontId="5" type="noConversion"/>
  </si>
  <si>
    <t>6. 교육정도별 인구(6세이상 인구)(2-1)</t>
    <phoneticPr fontId="5" type="noConversion"/>
  </si>
  <si>
    <t>주택이외의 거처</t>
    <phoneticPr fontId="5" type="noConversion"/>
  </si>
  <si>
    <t>비거주용건물내주택</t>
    <phoneticPr fontId="5" type="noConversion"/>
  </si>
  <si>
    <t>아 파 트</t>
    <phoneticPr fontId="5" type="noConversion"/>
  </si>
  <si>
    <t>6개이상</t>
    <phoneticPr fontId="5" type="noConversion"/>
  </si>
  <si>
    <t xml:space="preserve"> No. of rooms used</t>
    <phoneticPr fontId="5" type="noConversion"/>
  </si>
  <si>
    <t xml:space="preserve">사  용  방  수    </t>
    <phoneticPr fontId="5" type="noConversion"/>
  </si>
  <si>
    <t>연    별               
(5년별)</t>
    <phoneticPr fontId="5" type="noConversion"/>
  </si>
  <si>
    <t>Unit : household</t>
    <phoneticPr fontId="5" type="noConversion"/>
  </si>
  <si>
    <t>Ordinary Households by Rooms Used</t>
    <phoneticPr fontId="5" type="noConversion"/>
  </si>
  <si>
    <t>8. 사용방수별 가구(일반가구)</t>
    <phoneticPr fontId="5" type="noConversion"/>
  </si>
  <si>
    <t>4월</t>
    <phoneticPr fontId="4" type="noConversion"/>
  </si>
  <si>
    <t>Month</t>
    <phoneticPr fontId="4" type="noConversion"/>
  </si>
  <si>
    <t>Female</t>
    <phoneticPr fontId="4" type="noConversion"/>
  </si>
  <si>
    <t>Male</t>
    <phoneticPr fontId="4" type="noConversion"/>
  </si>
  <si>
    <t>월별</t>
    <phoneticPr fontId="4" type="noConversion"/>
  </si>
  <si>
    <t>여</t>
    <phoneticPr fontId="4" type="noConversion"/>
  </si>
  <si>
    <t>남</t>
    <phoneticPr fontId="4" type="noConversion"/>
  </si>
  <si>
    <t>사     망        Death</t>
    <phoneticPr fontId="4" type="noConversion"/>
  </si>
  <si>
    <t>Vital Statisics</t>
    <phoneticPr fontId="4" type="noConversion"/>
  </si>
  <si>
    <t>jeon               -buk</t>
    <phoneticPr fontId="5" type="noConversion"/>
  </si>
  <si>
    <t>Year</t>
    <phoneticPr fontId="5" type="noConversion"/>
  </si>
  <si>
    <t xml:space="preserve">총계 </t>
    <phoneticPr fontId="5" type="noConversion"/>
  </si>
  <si>
    <t>중   퇴           Dropped out</t>
    <phoneticPr fontId="5" type="noConversion"/>
  </si>
  <si>
    <t>세종</t>
    <phoneticPr fontId="5" type="noConversion"/>
  </si>
  <si>
    <t>Sejong</t>
    <phoneticPr fontId="5" type="noConversion"/>
  </si>
  <si>
    <t>Migrants, by Place of Origin(Yangju-Si←Other provinces)</t>
    <phoneticPr fontId="5" type="noConversion"/>
  </si>
  <si>
    <t>Migrants, by Place of Dentination(Yangju-Si→Other provinces)</t>
    <phoneticPr fontId="5" type="noConversion"/>
  </si>
  <si>
    <t xml:space="preserve"> 주  : 주민등록 전출입신고에 의한 자료임.</t>
    <phoneticPr fontId="4" type="noConversion"/>
  </si>
  <si>
    <t xml:space="preserve">       관내 읍면동간이동은 전입인구를 기준하였음.</t>
    <phoneticPr fontId="4" type="noConversion"/>
  </si>
  <si>
    <t xml:space="preserve">       국외이동은 제외되었음.</t>
    <phoneticPr fontId="4" type="noConversion"/>
  </si>
  <si>
    <t xml:space="preserve">       이동률 = 이동자수 / {(작년말인구＋금년말인구)÷2}×100   단, 외국인 제외.</t>
    <phoneticPr fontId="4" type="noConversion"/>
  </si>
  <si>
    <t>외국인
Foreigner</t>
    <phoneticPr fontId="4" type="noConversion"/>
  </si>
  <si>
    <t>…</t>
  </si>
  <si>
    <t>…</t>
    <phoneticPr fontId="4" type="noConversion"/>
  </si>
  <si>
    <t xml:space="preserve">korean bridegroom + Foreign bride </t>
    <phoneticPr fontId="5" type="noConversion"/>
  </si>
  <si>
    <t>korean bride + Foreign bridegroom</t>
    <phoneticPr fontId="5" type="noConversion"/>
  </si>
  <si>
    <t>남자</t>
    <phoneticPr fontId="4" type="noConversion"/>
  </si>
  <si>
    <t>Male</t>
    <phoneticPr fontId="4" type="noConversion"/>
  </si>
  <si>
    <t>여자</t>
    <phoneticPr fontId="4" type="noConversion"/>
  </si>
  <si>
    <t>Female</t>
    <phoneticPr fontId="4" type="noConversion"/>
  </si>
  <si>
    <t xml:space="preserve">Source : Statistical Yearbook of Gyeonggi </t>
    <phoneticPr fontId="4" type="noConversion"/>
  </si>
  <si>
    <t>Source : Civic Affairs Division</t>
    <phoneticPr fontId="4" type="noConversion"/>
  </si>
  <si>
    <t>-</t>
  </si>
  <si>
    <t>Living quarters other
than housing units</t>
    <phoneticPr fontId="5" type="noConversion"/>
  </si>
  <si>
    <t>Living quarters other
than housing units</t>
    <phoneticPr fontId="5" type="noConversion"/>
  </si>
  <si>
    <t>백석읍</t>
  </si>
  <si>
    <t>Baekseok
-eup</t>
  </si>
  <si>
    <t>Eunhyeon
-myeon</t>
  </si>
  <si>
    <t>Nam
-myeon</t>
  </si>
  <si>
    <t>Gwangjeok
-myeon</t>
  </si>
  <si>
    <t>Jangheung
-myeon</t>
  </si>
  <si>
    <t>양주1동</t>
  </si>
  <si>
    <t>Yangju 1(il) 
-dong</t>
  </si>
  <si>
    <t>양주2동</t>
  </si>
  <si>
    <t>Yangju 2(i) 
-dong</t>
  </si>
  <si>
    <t>회천1동</t>
  </si>
  <si>
    <t>Hoecheon 1(il)
-dong</t>
  </si>
  <si>
    <t>회천2동</t>
  </si>
  <si>
    <t>Hoecheon 2(i)
-dong</t>
  </si>
  <si>
    <t>회천3동</t>
  </si>
  <si>
    <t>Hoecheon 3(sam)
-dong</t>
  </si>
  <si>
    <t>자료 : 경기통계연보</t>
    <phoneticPr fontId="4" type="noConversion"/>
  </si>
  <si>
    <t>Source : Statistical Yearbook of Gyeonggi</t>
    <phoneticPr fontId="4" type="noConversion"/>
  </si>
  <si>
    <t xml:space="preserve">Source : Statistical Yearbook of Gyeonggi </t>
    <phoneticPr fontId="4" type="noConversion"/>
  </si>
  <si>
    <t>Person per
household</t>
    <phoneticPr fontId="4" type="noConversion"/>
  </si>
  <si>
    <t>인구밀도</t>
    <phoneticPr fontId="4" type="noConversion"/>
  </si>
  <si>
    <t>Populaion
density</t>
    <phoneticPr fontId="4" type="noConversion"/>
  </si>
  <si>
    <t>면 적</t>
    <phoneticPr fontId="4" type="noConversion"/>
  </si>
  <si>
    <t xml:space="preserve"> (㎢)</t>
    <phoneticPr fontId="4" type="noConversion"/>
  </si>
  <si>
    <t>Area</t>
    <phoneticPr fontId="4" type="noConversion"/>
  </si>
  <si>
    <t>Year ＆</t>
    <phoneticPr fontId="4" type="noConversion"/>
  </si>
  <si>
    <t>주 : 1) 외국인수 제외</t>
    <phoneticPr fontId="4" type="noConversion"/>
  </si>
  <si>
    <t>Never  married</t>
    <phoneticPr fontId="5" type="noConversion"/>
  </si>
  <si>
    <t>자료 : 통계청 「인구주택 총조사 보고서」</t>
    <phoneticPr fontId="5" type="noConversion"/>
  </si>
  <si>
    <t>Graduate School</t>
    <phoneticPr fontId="5" type="noConversion"/>
  </si>
  <si>
    <t>자료 : 통계청 「인구주택 총조사 보고서」</t>
    <phoneticPr fontId="5" type="noConversion"/>
  </si>
  <si>
    <t xml:space="preserve">  주 : 휴학 포함.  Includes on a leave</t>
    <phoneticPr fontId="5" type="noConversion"/>
  </si>
  <si>
    <t>Source : National Statistical Office</t>
    <phoneticPr fontId="5" type="noConversion"/>
  </si>
  <si>
    <t>인   구</t>
  </si>
  <si>
    <t>Composition</t>
  </si>
  <si>
    <t>Female</t>
    <phoneticPr fontId="4" type="noConversion"/>
  </si>
  <si>
    <t xml:space="preserve">        남   자     </t>
    <phoneticPr fontId="5" type="noConversion"/>
  </si>
  <si>
    <t>한국인           Korean</t>
    <phoneticPr fontId="4" type="noConversion"/>
  </si>
  <si>
    <t>Average</t>
    <phoneticPr fontId="4" type="noConversion"/>
  </si>
  <si>
    <t>age</t>
    <phoneticPr fontId="4" type="noConversion"/>
  </si>
  <si>
    <t>등록인구 Registered Population</t>
    <phoneticPr fontId="4" type="noConversion"/>
  </si>
  <si>
    <t xml:space="preserve"> 합계             Total</t>
    <phoneticPr fontId="4" type="noConversion"/>
  </si>
  <si>
    <t>등록인구 Registered population</t>
    <phoneticPr fontId="4" type="noConversion"/>
  </si>
  <si>
    <t>합계
Total</t>
    <phoneticPr fontId="4" type="noConversion"/>
  </si>
  <si>
    <t xml:space="preserve">한국인
Korean </t>
    <phoneticPr fontId="4" type="noConversion"/>
  </si>
  <si>
    <t>외국인
Foreigner</t>
    <phoneticPr fontId="4" type="noConversion"/>
  </si>
  <si>
    <t>7. 주민등록 전입지별 인구이동(양주시←타시도)</t>
    <phoneticPr fontId="5" type="noConversion"/>
  </si>
  <si>
    <t>8. 주민등록 전출지별 인구이동(양주시→타시도)</t>
    <phoneticPr fontId="5" type="noConversion"/>
  </si>
  <si>
    <t>6. 인구이동</t>
    <phoneticPr fontId="4" type="noConversion"/>
  </si>
  <si>
    <t>5. 인구동태</t>
    <phoneticPr fontId="4" type="noConversion"/>
  </si>
  <si>
    <t>10. 외국인과의 혼인</t>
    <phoneticPr fontId="5" type="noConversion"/>
  </si>
  <si>
    <t>Total Domestic and International Marriages</t>
    <phoneticPr fontId="5" type="noConversion"/>
  </si>
  <si>
    <t>단위 : 명</t>
    <phoneticPr fontId="4" type="noConversion"/>
  </si>
  <si>
    <t>내분비,영양</t>
    <phoneticPr fontId="5" type="noConversion"/>
  </si>
  <si>
    <t>정신 및  행동장애</t>
    <phoneticPr fontId="5" type="noConversion"/>
  </si>
  <si>
    <t>신경계통의 질환</t>
    <phoneticPr fontId="5" type="noConversion"/>
  </si>
  <si>
    <t>귀 및 유돌의 질환</t>
    <phoneticPr fontId="5" type="noConversion"/>
  </si>
  <si>
    <t>피부및피부</t>
    <phoneticPr fontId="5" type="noConversion"/>
  </si>
  <si>
    <t>달리분류되지</t>
    <phoneticPr fontId="5" type="noConversion"/>
  </si>
  <si>
    <t>질병이환및</t>
    <phoneticPr fontId="5" type="noConversion"/>
  </si>
  <si>
    <t>기생충성질환</t>
    <phoneticPr fontId="5" type="noConversion"/>
  </si>
  <si>
    <t>조직의 질환</t>
    <phoneticPr fontId="5" type="noConversion"/>
  </si>
  <si>
    <t>및염색체이상</t>
    <phoneticPr fontId="5" type="noConversion"/>
  </si>
  <si>
    <t xml:space="preserve"> (5)</t>
    <phoneticPr fontId="5" type="noConversion"/>
  </si>
  <si>
    <t xml:space="preserve"> (6)</t>
    <phoneticPr fontId="5" type="noConversion"/>
  </si>
  <si>
    <t xml:space="preserve"> (11)</t>
    <phoneticPr fontId="5" type="noConversion"/>
  </si>
  <si>
    <t>(14)</t>
    <phoneticPr fontId="5" type="noConversion"/>
  </si>
  <si>
    <t>(15)</t>
    <phoneticPr fontId="5" type="noConversion"/>
  </si>
  <si>
    <t xml:space="preserve">특정감염성 및  </t>
    <phoneticPr fontId="5" type="noConversion"/>
  </si>
  <si>
    <t>신생물</t>
    <phoneticPr fontId="5" type="noConversion"/>
  </si>
  <si>
    <t>혈액및조혈기관질환과</t>
    <phoneticPr fontId="5" type="noConversion"/>
  </si>
  <si>
    <t>눈 및 눈부속기의 질환</t>
    <phoneticPr fontId="5" type="noConversion"/>
  </si>
  <si>
    <t>순환기계통의</t>
    <phoneticPr fontId="5" type="noConversion"/>
  </si>
  <si>
    <t>호흡기계통의 질환</t>
    <phoneticPr fontId="5" type="noConversion"/>
  </si>
  <si>
    <t>소화계통의 질환</t>
    <phoneticPr fontId="5" type="noConversion"/>
  </si>
  <si>
    <t>근육골격계통 및</t>
    <phoneticPr fontId="5" type="noConversion"/>
  </si>
  <si>
    <t>비뇨생식</t>
    <phoneticPr fontId="5" type="noConversion"/>
  </si>
  <si>
    <t>임신,출산 및 산후기</t>
    <phoneticPr fontId="5" type="noConversion"/>
  </si>
  <si>
    <t xml:space="preserve">출생전후기에 </t>
    <phoneticPr fontId="5" type="noConversion"/>
  </si>
  <si>
    <t>선천기형,변형</t>
    <phoneticPr fontId="5" type="noConversion"/>
  </si>
  <si>
    <t>연 별</t>
    <phoneticPr fontId="5" type="noConversion"/>
  </si>
  <si>
    <t xml:space="preserve">면역메커니즘을 침범하는 특정장애 </t>
    <phoneticPr fontId="5" type="noConversion"/>
  </si>
  <si>
    <t>및 대사질환</t>
    <phoneticPr fontId="5" type="noConversion"/>
  </si>
  <si>
    <t>질환</t>
    <phoneticPr fontId="5" type="noConversion"/>
  </si>
  <si>
    <t>Year &amp;</t>
    <phoneticPr fontId="5" type="noConversion"/>
  </si>
  <si>
    <t>결합조직의질환</t>
    <phoneticPr fontId="5" type="noConversion"/>
  </si>
  <si>
    <t>계통의질환</t>
    <phoneticPr fontId="5" type="noConversion"/>
  </si>
  <si>
    <t>기원한 특정병태</t>
    <phoneticPr fontId="5" type="noConversion"/>
  </si>
  <si>
    <t>않는증상,징후</t>
    <phoneticPr fontId="5" type="noConversion"/>
  </si>
  <si>
    <t>사망의외인</t>
    <phoneticPr fontId="5" type="noConversion"/>
  </si>
  <si>
    <t>시군별</t>
    <phoneticPr fontId="5" type="noConversion"/>
  </si>
  <si>
    <t xml:space="preserve"> (1)</t>
    <phoneticPr fontId="5" type="noConversion"/>
  </si>
  <si>
    <t xml:space="preserve"> (2)</t>
    <phoneticPr fontId="5" type="noConversion"/>
  </si>
  <si>
    <t>(3)</t>
    <phoneticPr fontId="5" type="noConversion"/>
  </si>
  <si>
    <t xml:space="preserve"> (4)</t>
    <phoneticPr fontId="5" type="noConversion"/>
  </si>
  <si>
    <t xml:space="preserve"> (7)</t>
    <phoneticPr fontId="5" type="noConversion"/>
  </si>
  <si>
    <t xml:space="preserve"> (8)</t>
    <phoneticPr fontId="5" type="noConversion"/>
  </si>
  <si>
    <t xml:space="preserve"> (9)</t>
    <phoneticPr fontId="5" type="noConversion"/>
  </si>
  <si>
    <t>Si, Gun</t>
    <phoneticPr fontId="5" type="noConversion"/>
  </si>
  <si>
    <t xml:space="preserve"> (10)</t>
    <phoneticPr fontId="5" type="noConversion"/>
  </si>
  <si>
    <t xml:space="preserve"> (12)</t>
    <phoneticPr fontId="5" type="noConversion"/>
  </si>
  <si>
    <t>(13)</t>
    <phoneticPr fontId="5" type="noConversion"/>
  </si>
  <si>
    <t>(16)</t>
    <phoneticPr fontId="5" type="noConversion"/>
  </si>
  <si>
    <t>(17)</t>
    <phoneticPr fontId="5" type="noConversion"/>
  </si>
  <si>
    <t>(18)</t>
    <phoneticPr fontId="5" type="noConversion"/>
  </si>
  <si>
    <t>(19)</t>
    <phoneticPr fontId="5" type="noConversion"/>
  </si>
  <si>
    <t>Female</t>
    <phoneticPr fontId="5" type="noConversion"/>
  </si>
  <si>
    <t>주 : 1) 한국표준질병사인분류(KCD) 기준</t>
    <phoneticPr fontId="5" type="noConversion"/>
  </si>
  <si>
    <t>주 : 1) 한국표준질병사인분류(KCD) 기준</t>
    <phoneticPr fontId="5" type="noConversion"/>
  </si>
  <si>
    <t>(1) Certain infectious and parasitic diseases (2) Neoplasms (3) Diseases of the blood and blood-forming organs and certain disorders involving the immune mechanism (4) Endocrine, nutritional and metabolic diseases (5) Mental and behavioural</t>
    <phoneticPr fontId="5" type="noConversion"/>
  </si>
  <si>
    <t>(10) Diseases of the respiratory system (11) Diseases of the digestive system  (12) Diseases of the skin and subcutaneous tissue (13) Diseases of the musculoskeletal system and connective tissue  (14) Diseases of the genitourinary</t>
    <phoneticPr fontId="5" type="noConversion"/>
  </si>
  <si>
    <t xml:space="preserve"> disorders  (6) Diseases of the nervous system (7) Diseases of the eye and adnexa (8) Diseases of the ear and mastoid process (9) Diseases of the circulatory system</t>
    <phoneticPr fontId="5" type="noConversion"/>
  </si>
  <si>
    <t xml:space="preserve"> system (15) Pregnancy, childbirth and the puerperium (16) Certain conditions originating in the perinatal period (17) Congenital malformations, defoformations and chromosomal abnormalities (18) Symptoms, singns and </t>
    <phoneticPr fontId="5" type="noConversion"/>
  </si>
  <si>
    <t>abnormal clinical and and laboratory finding, NEC (19) External causes of mobidity and mortality</t>
    <phoneticPr fontId="5" type="noConversion"/>
  </si>
  <si>
    <r>
      <t>11-1. 사망원인별 사망</t>
    </r>
    <r>
      <rPr>
        <b/>
        <vertAlign val="superscript"/>
        <sz val="14"/>
        <rFont val="맑은 고딕"/>
        <family val="3"/>
        <charset val="129"/>
        <scheme val="minor"/>
      </rPr>
      <t>1)</t>
    </r>
    <phoneticPr fontId="5" type="noConversion"/>
  </si>
  <si>
    <r>
      <t>11. 사망원인별 사망</t>
    </r>
    <r>
      <rPr>
        <b/>
        <vertAlign val="superscript"/>
        <sz val="14"/>
        <rFont val="맑은 고딕"/>
        <family val="3"/>
        <charset val="129"/>
        <scheme val="minor"/>
      </rPr>
      <t>1)</t>
    </r>
    <phoneticPr fontId="5" type="noConversion"/>
  </si>
  <si>
    <t>단위 : 가구,%</t>
    <phoneticPr fontId="5" type="noConversion"/>
  </si>
  <si>
    <t>Unit : household,%</t>
    <phoneticPr fontId="31" type="noConversion"/>
  </si>
  <si>
    <r>
      <t>일반가구수</t>
    </r>
    <r>
      <rPr>
        <vertAlign val="superscript"/>
        <sz val="9"/>
        <rFont val="맑은 고딕"/>
        <family val="3"/>
        <charset val="129"/>
        <scheme val="major"/>
      </rPr>
      <t>1)</t>
    </r>
    <r>
      <rPr>
        <sz val="9"/>
        <rFont val="맑은 고딕"/>
        <family val="3"/>
        <charset val="129"/>
        <scheme val="major"/>
      </rPr>
      <t>(A)</t>
    </r>
    <phoneticPr fontId="5" type="noConversion"/>
  </si>
  <si>
    <t>연령별 여성가구주 가구(B)</t>
    <phoneticPr fontId="5" type="noConversion"/>
  </si>
  <si>
    <t>여성가구주</t>
    <phoneticPr fontId="5" type="noConversion"/>
  </si>
  <si>
    <t>연별</t>
    <phoneticPr fontId="5" type="noConversion"/>
  </si>
  <si>
    <t>No. of</t>
    <phoneticPr fontId="5" type="noConversion"/>
  </si>
  <si>
    <r>
      <t xml:space="preserve"> 가구비율</t>
    </r>
    <r>
      <rPr>
        <vertAlign val="superscript"/>
        <sz val="9"/>
        <rFont val="맑은 고딕"/>
        <family val="3"/>
        <charset val="129"/>
        <scheme val="major"/>
      </rPr>
      <t>2)</t>
    </r>
    <phoneticPr fontId="5" type="noConversion"/>
  </si>
  <si>
    <t xml:space="preserve"> 5 Year &amp;</t>
    <phoneticPr fontId="5" type="noConversion"/>
  </si>
  <si>
    <t xml:space="preserve">general </t>
    <phoneticPr fontId="5" type="noConversion"/>
  </si>
  <si>
    <t>계</t>
    <phoneticPr fontId="5" type="noConversion"/>
  </si>
  <si>
    <t>19세이하</t>
    <phoneticPr fontId="5" type="noConversion"/>
  </si>
  <si>
    <t>20~29세</t>
    <phoneticPr fontId="5" type="noConversion"/>
  </si>
  <si>
    <t>30~39세</t>
    <phoneticPr fontId="5" type="noConversion"/>
  </si>
  <si>
    <t>40~49세</t>
    <phoneticPr fontId="5" type="noConversion"/>
  </si>
  <si>
    <t>50~59세</t>
    <phoneticPr fontId="5" type="noConversion"/>
  </si>
  <si>
    <t>60~69세</t>
    <phoneticPr fontId="5" type="noConversion"/>
  </si>
  <si>
    <t>70~79세</t>
    <phoneticPr fontId="5" type="noConversion"/>
  </si>
  <si>
    <t>Female</t>
    <phoneticPr fontId="5" type="noConversion"/>
  </si>
  <si>
    <t>households</t>
    <phoneticPr fontId="5" type="noConversion"/>
  </si>
  <si>
    <t>Total</t>
    <phoneticPr fontId="5" type="noConversion"/>
  </si>
  <si>
    <t>Household rate</t>
    <phoneticPr fontId="5" type="noConversion"/>
  </si>
  <si>
    <t xml:space="preserve">     2) 여성가구주 가구비율=(B/A)*100.</t>
    <phoneticPr fontId="5" type="noConversion"/>
  </si>
  <si>
    <t>다문화</t>
  </si>
  <si>
    <t>총 계</t>
  </si>
  <si>
    <r>
      <t>외국인(기타)</t>
    </r>
    <r>
      <rPr>
        <vertAlign val="superscript"/>
        <sz val="9"/>
        <rFont val="굴림"/>
        <family val="3"/>
        <charset val="129"/>
      </rPr>
      <t>4</t>
    </r>
    <r>
      <rPr>
        <sz val="9"/>
        <rFont val="굴림"/>
        <family val="3"/>
        <charset val="129"/>
      </rPr>
      <t>)</t>
    </r>
    <phoneticPr fontId="15" type="noConversion"/>
  </si>
  <si>
    <t>가구</t>
  </si>
  <si>
    <t>korean(natural)</t>
  </si>
  <si>
    <t>korean(naturalized)</t>
  </si>
  <si>
    <t>foreigner(marriage-based immigrants)</t>
  </si>
  <si>
    <t>foreigner(etc)</t>
  </si>
  <si>
    <t>Multicultural</t>
  </si>
  <si>
    <t>Households</t>
  </si>
  <si>
    <t>단위 : 가구, 명</t>
    <phoneticPr fontId="5" type="noConversion"/>
  </si>
  <si>
    <r>
      <t>외국인(결혼이민자)</t>
    </r>
    <r>
      <rPr>
        <vertAlign val="superscript"/>
        <sz val="9"/>
        <rFont val="굴림"/>
        <family val="3"/>
        <charset val="129"/>
      </rPr>
      <t>3)</t>
    </r>
    <phoneticPr fontId="15" type="noConversion"/>
  </si>
  <si>
    <t>연 별</t>
    <phoneticPr fontId="5" type="noConversion"/>
  </si>
  <si>
    <t>year</t>
    <phoneticPr fontId="5" type="noConversion"/>
  </si>
  <si>
    <t>주 : 1) 출생에 의한 대한민국 국민인 자이며, 한국인 배우자 또는 한국인 자녀</t>
    <phoneticPr fontId="5" type="noConversion"/>
  </si>
  <si>
    <t xml:space="preserve">     2) 국적법상 귀화에 의한 국적취득자로 현재 대한민국 국민인 자</t>
    <phoneticPr fontId="5" type="noConversion"/>
  </si>
  <si>
    <t xml:space="preserve">     3) 내국인(귀화자 포함)과 결혼한 외국인</t>
    <phoneticPr fontId="5" type="noConversion"/>
  </si>
  <si>
    <t xml:space="preserve">     4) 그 외 가구 내 외국인</t>
    <phoneticPr fontId="5" type="noConversion"/>
  </si>
  <si>
    <r>
      <t>내국인(귀화)</t>
    </r>
    <r>
      <rPr>
        <vertAlign val="superscript"/>
        <sz val="9"/>
        <rFont val="굴림"/>
        <family val="3"/>
        <charset val="129"/>
      </rPr>
      <t>2)</t>
    </r>
    <phoneticPr fontId="15" type="noConversion"/>
  </si>
  <si>
    <r>
      <t>내국인(출생)</t>
    </r>
    <r>
      <rPr>
        <vertAlign val="superscript"/>
        <sz val="9"/>
        <rFont val="굴림"/>
        <family val="3"/>
        <charset val="129"/>
      </rPr>
      <t>1)</t>
    </r>
    <phoneticPr fontId="5" type="noConversion"/>
  </si>
  <si>
    <t>일반가구</t>
    <phoneticPr fontId="5" type="noConversion"/>
  </si>
  <si>
    <t>평균가구원수</t>
    <phoneticPr fontId="5" type="noConversion"/>
  </si>
  <si>
    <t>7인이상</t>
    <phoneticPr fontId="5" type="noConversion"/>
  </si>
  <si>
    <t>year</t>
    <phoneticPr fontId="5" type="noConversion"/>
  </si>
  <si>
    <t>연   별</t>
    <phoneticPr fontId="42" type="noConversion"/>
  </si>
  <si>
    <t xml:space="preserve">        *가족으로 이루어진 가구, 가족과 5인이하의 남남이 함께 사는 가구, 1인가구, 가족이 아닌 남남끼리 함께사는 5인 이하의 가구</t>
    <phoneticPr fontId="5" type="noConversion"/>
  </si>
  <si>
    <r>
      <t>세   대</t>
    </r>
    <r>
      <rPr>
        <vertAlign val="superscript"/>
        <sz val="10"/>
        <rFont val="맑은 고딕"/>
        <family val="3"/>
        <charset val="129"/>
        <scheme val="minor"/>
      </rPr>
      <t>1)</t>
    </r>
    <phoneticPr fontId="4" type="noConversion"/>
  </si>
  <si>
    <r>
      <t xml:space="preserve">  세대당 </t>
    </r>
    <r>
      <rPr>
        <vertAlign val="superscript"/>
        <sz val="10"/>
        <rFont val="맑은 고딕"/>
        <family val="3"/>
        <charset val="129"/>
        <scheme val="minor"/>
      </rPr>
      <t>2)</t>
    </r>
    <phoneticPr fontId="4" type="noConversion"/>
  </si>
  <si>
    <r>
      <t xml:space="preserve">자료 : </t>
    </r>
    <r>
      <rPr>
        <sz val="11"/>
        <rFont val="맑은 고딕"/>
        <family val="3"/>
        <charset val="129"/>
        <scheme val="minor"/>
      </rPr>
      <t>경기통계연보</t>
    </r>
    <phoneticPr fontId="4" type="noConversion"/>
  </si>
  <si>
    <r>
      <t>세대</t>
    </r>
    <r>
      <rPr>
        <vertAlign val="superscript"/>
        <sz val="10"/>
        <rFont val="맑은 고딕"/>
        <family val="3"/>
        <charset val="129"/>
        <scheme val="minor"/>
      </rPr>
      <t>1)</t>
    </r>
    <phoneticPr fontId="4" type="noConversion"/>
  </si>
  <si>
    <r>
      <t>면적(Km</t>
    </r>
    <r>
      <rPr>
        <vertAlign val="superscript"/>
        <sz val="10"/>
        <rFont val="맑은 고딕"/>
        <family val="3"/>
        <charset val="129"/>
        <scheme val="minor"/>
      </rPr>
      <t>2</t>
    </r>
    <r>
      <rPr>
        <sz val="10"/>
        <rFont val="맑은 고딕"/>
        <family val="3"/>
        <charset val="129"/>
        <scheme val="minor"/>
      </rPr>
      <t>)</t>
    </r>
    <phoneticPr fontId="4" type="noConversion"/>
  </si>
  <si>
    <t>Baekseok-eup</t>
  </si>
  <si>
    <t>Eunhyeon-myeon</t>
    <phoneticPr fontId="57" type="noConversion"/>
  </si>
  <si>
    <t>남면</t>
  </si>
  <si>
    <t>Nam-myeon</t>
    <phoneticPr fontId="57" type="noConversion"/>
  </si>
  <si>
    <t>Gwangjeok-myeon</t>
  </si>
  <si>
    <t>Jangheung-myeon</t>
  </si>
  <si>
    <t>Yangju 1(il)-dong</t>
    <phoneticPr fontId="57" type="noConversion"/>
  </si>
  <si>
    <t>Yangju 2(i)-dong</t>
    <phoneticPr fontId="57" type="noConversion"/>
  </si>
  <si>
    <t>Hoecheon 1(il)-dong</t>
    <phoneticPr fontId="57" type="noConversion"/>
  </si>
  <si>
    <t>Hoecheon 2(i)-dong</t>
    <phoneticPr fontId="57" type="noConversion"/>
  </si>
  <si>
    <t>Hoecheon 3(sam)-dong</t>
    <phoneticPr fontId="57" type="noConversion"/>
  </si>
  <si>
    <t>2019</t>
    <phoneticPr fontId="5" type="noConversion"/>
  </si>
  <si>
    <t xml:space="preserve">65세이상 
고령자 </t>
    <phoneticPr fontId="4" type="noConversion"/>
  </si>
  <si>
    <t>2020</t>
    <phoneticPr fontId="5" type="noConversion"/>
  </si>
  <si>
    <t>-</t>
    <phoneticPr fontId="5" type="noConversion"/>
  </si>
  <si>
    <t>한국인 아내+외국인 남편</t>
    <phoneticPr fontId="15" type="noConversion"/>
  </si>
  <si>
    <t>한국인 남편+외국인 아내</t>
    <phoneticPr fontId="15" type="noConversion"/>
  </si>
  <si>
    <t>아내-전체혼인건수</t>
    <phoneticPr fontId="15" type="noConversion"/>
  </si>
  <si>
    <t>Bride-Marriage</t>
    <phoneticPr fontId="5" type="noConversion"/>
  </si>
  <si>
    <t>남편-전체혼인건수</t>
    <phoneticPr fontId="15" type="noConversion"/>
  </si>
  <si>
    <t>Bridegroom-Marriage</t>
    <phoneticPr fontId="5" type="noConversion"/>
  </si>
  <si>
    <t>9. 외국인 국적별 현황</t>
  </si>
  <si>
    <t>Registered Foreigners by Nationality</t>
  </si>
  <si>
    <t>중국</t>
  </si>
  <si>
    <t>중국(한국계)</t>
  </si>
  <si>
    <t>영    국</t>
  </si>
  <si>
    <t>China(Korea-Chinese)</t>
  </si>
  <si>
    <t>United States</t>
  </si>
  <si>
    <t>Philippines</t>
  </si>
  <si>
    <t>Japan</t>
  </si>
  <si>
    <t>United Kingdom</t>
  </si>
  <si>
    <t>읍면동별</t>
  </si>
  <si>
    <t>Eup-Myeon-Dong</t>
  </si>
  <si>
    <t>Source : Civic Affairs Division</t>
  </si>
  <si>
    <t>Unit : household, person</t>
  </si>
  <si>
    <t>Unit : household, person</t>
    <phoneticPr fontId="31" type="noConversion"/>
  </si>
  <si>
    <t>2021</t>
    <phoneticPr fontId="5" type="noConversion"/>
  </si>
  <si>
    <t xml:space="preserve">    주: 1) 외국인 세대수 제외(1998년부터 적용) (Foreign households excluded(since 1998))</t>
    <phoneticPr fontId="15" type="noConversion"/>
  </si>
  <si>
    <t xml:space="preserve">        2) 외국인 인구 제외 : 세대당 인구, 평균연령, (2019년~) 65세 이상 고령자</t>
    <phoneticPr fontId="15" type="noConversion"/>
  </si>
  <si>
    <t xml:space="preserve"> 주  : 1) 외국인 세대수 제외(1998년부터 적용) (Foreign households excluded(since 1998))</t>
    <phoneticPr fontId="4" type="noConversion"/>
  </si>
  <si>
    <r>
      <t xml:space="preserve">      </t>
    </r>
    <r>
      <rPr>
        <sz val="10"/>
        <rFont val="맑은 고딕"/>
        <family val="3"/>
        <charset val="129"/>
        <scheme val="minor"/>
      </rPr>
      <t xml:space="preserve">  2) 외국인 인구 제외 : (2001년~)세대당 인구, 평균연령 (2019년~)65세이상 고령자</t>
    </r>
    <phoneticPr fontId="4" type="noConversion"/>
  </si>
  <si>
    <t xml:space="preserve"> 주  : 1) 외국인 세대수 제외(1998년부터 적용)</t>
    <phoneticPr fontId="4" type="noConversion"/>
  </si>
  <si>
    <r>
      <t xml:space="preserve">      </t>
    </r>
    <r>
      <rPr>
        <sz val="10"/>
        <rFont val="맑은 고딕"/>
        <family val="3"/>
        <charset val="129"/>
        <scheme val="minor"/>
      </rPr>
      <t xml:space="preserve">  2) 외국인 세대수 제외(1998년부터 적용)     3) 외국인 인구 제외 : 세대당 인구, 평균연령, (2019년~) 65세 이상 고령자</t>
    </r>
    <phoneticPr fontId="4" type="noConversion"/>
  </si>
  <si>
    <t>주 : 1) 일반가구를 대상으로 집계(비혈연가구, 1인가구 포함), 단, 집단가구(6인이상 비혈연가구, 기숙사, 사회시설 등) 및 외국인 가구는 제외.</t>
    <phoneticPr fontId="5" type="noConversion"/>
  </si>
  <si>
    <t>주 : 1) 일반가구*를 대상으로 집계. 단, 집단가구(6인이상 비혈연가구, 기숙사, 사회시설 등)및 외국인 가구는 제외.</t>
    <phoneticPr fontId="5" type="noConversion"/>
  </si>
  <si>
    <t>자료 : 민원여권과</t>
    <phoneticPr fontId="4" type="noConversion"/>
  </si>
  <si>
    <t>자료 : 민원여권과</t>
    <phoneticPr fontId="5" type="noConversion"/>
  </si>
  <si>
    <r>
      <t>인구</t>
    </r>
    <r>
      <rPr>
        <vertAlign val="superscript"/>
        <sz val="10"/>
        <rFont val="맑은 고딕"/>
        <family val="3"/>
        <charset val="129"/>
        <scheme val="minor"/>
      </rPr>
      <t>2)</t>
    </r>
    <phoneticPr fontId="4" type="noConversion"/>
  </si>
  <si>
    <r>
      <t>고령자</t>
    </r>
    <r>
      <rPr>
        <vertAlign val="superscript"/>
        <sz val="10"/>
        <rFont val="맑은 고딕"/>
        <family val="3"/>
        <charset val="129"/>
        <scheme val="minor"/>
      </rPr>
      <t>2)</t>
    </r>
    <phoneticPr fontId="4" type="noConversion"/>
  </si>
  <si>
    <t>평균연령</t>
    <phoneticPr fontId="4" type="noConversion"/>
  </si>
  <si>
    <t>연  별</t>
    <phoneticPr fontId="5" type="noConversion"/>
  </si>
  <si>
    <t>시 군 별</t>
    <phoneticPr fontId="42" type="noConversion"/>
  </si>
  <si>
    <t>남
Male</t>
    <phoneticPr fontId="4" type="noConversion"/>
  </si>
  <si>
    <t>옥정1동</t>
    <phoneticPr fontId="5" type="noConversion"/>
  </si>
  <si>
    <t>옥정2동</t>
    <phoneticPr fontId="5" type="noConversion"/>
  </si>
  <si>
    <t>Okjeong 1(il)-dong</t>
    <phoneticPr fontId="5" type="noConversion"/>
  </si>
  <si>
    <t>Okjeong 2(i)-dong</t>
    <phoneticPr fontId="57" type="noConversion"/>
  </si>
  <si>
    <t>여</t>
    <phoneticPr fontId="4" type="noConversion"/>
  </si>
  <si>
    <t>Okjeong 2(i)-dong</t>
    <phoneticPr fontId="5" type="noConversion"/>
  </si>
  <si>
    <t>2022</t>
  </si>
  <si>
    <t>2023</t>
    <phoneticPr fontId="5" type="noConversion"/>
  </si>
  <si>
    <t>80세 이상</t>
    <phoneticPr fontId="5" type="noConversion"/>
  </si>
  <si>
    <t>10 ∼ 14</t>
    <phoneticPr fontId="4" type="noConversion"/>
  </si>
  <si>
    <t>자료 : 「인구동향조사」 국가데이터처</t>
    <phoneticPr fontId="5" type="noConversion"/>
  </si>
  <si>
    <t>Migrants by Sex for province</t>
    <phoneticPr fontId="4" type="noConversion"/>
  </si>
  <si>
    <t>Number of deaths by Cause of Death</t>
    <phoneticPr fontId="5" type="noConversion"/>
  </si>
  <si>
    <t>Number of deaths by Cause of Death(Continued)</t>
    <phoneticPr fontId="31" type="noConversion"/>
  </si>
  <si>
    <t>Source: Ministry of Data and Statistics</t>
    <phoneticPr fontId="5" type="noConversion"/>
  </si>
  <si>
    <t xml:space="preserve">Type of </t>
    <phoneticPr fontId="5" type="noConversion"/>
  </si>
  <si>
    <t>occupancy
 (household)</t>
    <phoneticPr fontId="5" type="noConversion"/>
  </si>
  <si>
    <t>Population Trends</t>
    <phoneticPr fontId="4" type="noConversion"/>
  </si>
  <si>
    <t>65years old and older</t>
    <phoneticPr fontId="4" type="noConversion"/>
  </si>
  <si>
    <t>65 years old and older</t>
    <phoneticPr fontId="4" type="noConversion"/>
  </si>
  <si>
    <r>
      <t xml:space="preserve">출     생        </t>
    </r>
    <r>
      <rPr>
        <sz val="10"/>
        <color rgb="FFFF0000"/>
        <rFont val="맑은 고딕"/>
        <family val="3"/>
        <charset val="129"/>
        <scheme val="minor"/>
      </rPr>
      <t xml:space="preserve"> Live Birth</t>
    </r>
    <phoneticPr fontId="4" type="noConversion"/>
  </si>
  <si>
    <t xml:space="preserve"> Average size</t>
    <phoneticPr fontId="5" type="noConversion"/>
  </si>
  <si>
    <t>of houseld
 members</t>
    <phoneticPr fontId="5" type="noConversion"/>
  </si>
  <si>
    <t xml:space="preserve"> 자료 : 「인구동향조사」 국가데이터처</t>
    <phoneticPr fontId="15" type="noConversion"/>
  </si>
  <si>
    <t>Source :  Ministry of Data and Statistics</t>
    <phoneticPr fontId="4" type="noConversion"/>
  </si>
  <si>
    <t xml:space="preserve"> 주 : 전체혼인건수는 배우자의 국적과 상관없는 혼인건수</t>
    <phoneticPr fontId="15" type="noConversion"/>
  </si>
  <si>
    <t>자료 : 「사망원인통계」 국가데이터처</t>
    <phoneticPr fontId="34" type="noConversion"/>
  </si>
  <si>
    <t>자료 : 『사망원인통계』 국가데이터처</t>
    <phoneticPr fontId="34" type="noConversion"/>
  </si>
  <si>
    <t>자료 : 「인구총조사」 국가데이터처</t>
    <phoneticPr fontId="34" type="noConversion"/>
  </si>
  <si>
    <t>Source : Ministry of Data and Statistics</t>
    <phoneticPr fontId="5" type="noConversion"/>
  </si>
  <si>
    <t>자료 :  「인구총조사」 국가데이터처</t>
    <phoneticPr fontId="34" type="noConversion"/>
  </si>
  <si>
    <t>2024</t>
    <phoneticPr fontId="5" type="noConversion"/>
  </si>
  <si>
    <t>인구
증가율(%)</t>
    <phoneticPr fontId="5" type="noConversion"/>
  </si>
  <si>
    <t>Population
increase rate</t>
    <phoneticPr fontId="5" type="noConversion"/>
  </si>
  <si>
    <t>Population by Age (5–year Age Group) and Gender</t>
    <phoneticPr fontId="4" type="noConversion"/>
  </si>
  <si>
    <t>12. 여성가구주 현황
Female Household Heads</t>
    <phoneticPr fontId="42" type="noConversion"/>
  </si>
  <si>
    <t>13. 다문화 가구 및 가구원
  Multicultural Households and Household Members</t>
    <phoneticPr fontId="5" type="noConversion"/>
  </si>
  <si>
    <r>
      <t>14.가구원수별 가구(일반가구</t>
    </r>
    <r>
      <rPr>
        <b/>
        <vertAlign val="superscript"/>
        <sz val="14"/>
        <rFont val="맑은 고딕"/>
        <family val="3"/>
        <charset val="129"/>
        <scheme val="major"/>
      </rPr>
      <t>1)</t>
    </r>
    <r>
      <rPr>
        <b/>
        <sz val="14"/>
        <rFont val="맑은 고딕"/>
        <family val="3"/>
        <charset val="129"/>
        <scheme val="major"/>
      </rPr>
      <t>)
Households by Households Members</t>
    </r>
    <phoneticPr fontId="42" type="noConversion"/>
  </si>
  <si>
    <t>Source : Ministry of Data and Statistics,</t>
    <phoneticPr fontId="5" type="noConversion"/>
  </si>
  <si>
    <t>자료 : 「국내인구이동통계」 국가데이터처</t>
    <phoneticPr fontId="4" type="noConversion"/>
  </si>
  <si>
    <t>Source : Ministry of Data and Statistics,</t>
    <phoneticPr fontId="4" type="noConversion"/>
  </si>
  <si>
    <t>-</t>
    <phoneticPr fontId="135" type="noConversion"/>
  </si>
  <si>
    <t>2.3</t>
    <phoneticPr fontId="5" type="noConversion"/>
  </si>
  <si>
    <t>2.5</t>
    <phoneticPr fontId="5" type="noConversion"/>
  </si>
  <si>
    <t>3.3</t>
    <phoneticPr fontId="5" type="noConversion"/>
  </si>
  <si>
    <t>2.4</t>
    <phoneticPr fontId="5" type="noConversion"/>
  </si>
  <si>
    <t>3.2</t>
    <phoneticPr fontId="5" type="noConversion"/>
  </si>
  <si>
    <t>10.2</t>
    <phoneticPr fontId="5" type="noConversion"/>
  </si>
  <si>
    <t>8.0</t>
    <phoneticPr fontId="5" type="noConversion"/>
  </si>
  <si>
    <t>3.0</t>
    <phoneticPr fontId="5" type="noConversion"/>
  </si>
  <si>
    <t>5.1</t>
    <phoneticPr fontId="5" type="noConversion"/>
  </si>
  <si>
    <r>
      <t>4. 연령(5세별) 및 성별 인구</t>
    </r>
    <r>
      <rPr>
        <b/>
        <vertAlign val="superscript"/>
        <sz val="14"/>
        <rFont val="맑은 고딕"/>
        <family val="3"/>
        <charset val="129"/>
        <scheme val="minor"/>
      </rPr>
      <t>1)</t>
    </r>
    <r>
      <rPr>
        <b/>
        <sz val="14"/>
        <rFont val="맑은 고딕"/>
        <family val="3"/>
        <charset val="129"/>
        <scheme val="minor"/>
      </rPr>
      <t>(3-1)</t>
    </r>
    <phoneticPr fontId="4" type="noConversion"/>
  </si>
  <si>
    <t>단위 : 명, 건</t>
    <phoneticPr fontId="5" type="noConversion"/>
  </si>
  <si>
    <t>Unit : Person, cases</t>
    <phoneticPr fontId="4" type="noConversion"/>
  </si>
  <si>
    <t>가구원수 Number of household by size</t>
    <phoneticPr fontId="5" type="noConversion"/>
  </si>
  <si>
    <t xml:space="preserve">자료 : 5,0년도는 국가데이터처『인구주택총조사』, 기타년도는 경기도『주민등록인구통계』 </t>
    <phoneticPr fontId="5" type="noConversion"/>
  </si>
  <si>
    <t>Source : Ministry of Data and Statistics, Gyeonggi Province</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</si>
</sst>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3">
    <numFmt numFmtId="41" formatCode="_-* #,##0_-;\-* #,##0_-;_-* &quot;-&quot;_-;_-@_-"/>
    <numFmt numFmtId="43" formatCode="_-* #,##0.00_-;\-* #,##0.00_-;_-* &quot;-&quot;??_-;_-@_-"/>
    <numFmt numFmtId="176" formatCode="_ * #,##0_ ;_ * \-#,##0_ ;_ * &quot;-&quot;_ ;_ @_ "/>
    <numFmt numFmtId="177" formatCode="0.0"/>
    <numFmt numFmtId="178" formatCode="0,000"/>
    <numFmt numFmtId="179" formatCode="0,000.00"/>
    <numFmt numFmtId="180" formatCode="_ * #,##0.0_ ;_ * \-#,##0.0_ ;_ * &quot;-&quot;_ ;_ @_ "/>
    <numFmt numFmtId="181" formatCode="#,##0.0"/>
    <numFmt numFmtId="182" formatCode="#,##0_);[Red]\(#,##0\)"/>
    <numFmt numFmtId="183" formatCode="0_);[Red]\(0\)"/>
    <numFmt numFmtId="184" formatCode="#,##0_ "/>
    <numFmt numFmtId="185" formatCode="#,##0;[Red]#,##0"/>
    <numFmt numFmtId="186" formatCode="#,##0.0_ "/>
    <numFmt numFmtId="187" formatCode="_ * #,##0.00_ ;_ * \-#,##0.00_ ;_ * &quot;-&quot;??_ ;_ @_ "/>
    <numFmt numFmtId="188" formatCode="#,##0.0;\(#,##0.0\);\ &quot;-&quot;\ "/>
    <numFmt numFmtId="189" formatCode="&quot;A$&quot;\ #,##0.0;&quot;$&quot;\-#,##0.0"/>
    <numFmt numFmtId="190" formatCode="&quot;$&quot;#,##0;\(&quot;$&quot;#,##0\)"/>
    <numFmt numFmtId="191" formatCode="_ * #,##0_ ;_ * \-#,##0_ ;_ * &quot;-&quot;??_ ;_ @_ "/>
    <numFmt numFmtId="192" formatCode="#\ ##0;\-#\ ##0;\-\ \ ;"/>
    <numFmt numFmtId="193" formatCode="#\ ##0;\-#\ ##0;\-;"/>
    <numFmt numFmtId="194" formatCode="_-* #\ ##0_-;\-* #\ ##0_-;_-* &quot;-&quot;_-;_-@_-"/>
    <numFmt numFmtId="195" formatCode="###,###"/>
    <numFmt numFmtId="196" formatCode="###,###.0"/>
    <numFmt numFmtId="197" formatCode="###,###.00"/>
    <numFmt numFmtId="198" formatCode="#,##0;\-#,##0;&quot;-&quot;;@"/>
    <numFmt numFmtId="199" formatCode="#,##0\ \ \ \ ;\-#,##0\ \ \ \ ;&quot;-&quot;\ \ \ \ ;@\ "/>
    <numFmt numFmtId="200" formatCode="#,##0.00\ \ \ ;\-#,##0.00\ \ \ ;&quot;-&quot;\ \ \ ;@\ "/>
    <numFmt numFmtId="201" formatCode="#,##0.00_);[Red]\(#,##0.00\)"/>
    <numFmt numFmtId="202" formatCode="#\ #####.0"/>
    <numFmt numFmtId="203" formatCode="#,##0.00_ "/>
    <numFmt numFmtId="204" formatCode="&quot;₩&quot;#,##0;[Red]&quot;₩&quot;\-#,##0"/>
    <numFmt numFmtId="205" formatCode="&quot;₩&quot;#,##0.00;[Red]&quot;₩&quot;\-#,##0.00"/>
    <numFmt numFmtId="206" formatCode="_ &quot;₩&quot;* #,##0_ ;_ &quot;₩&quot;* \-#,##0_ ;_ &quot;₩&quot;* &quot;-&quot;_ ;_ @_ "/>
    <numFmt numFmtId="207" formatCode="_ &quot;₩&quot;* #,##0.00_ ;_ &quot;₩&quot;* \-#,##0.00_ ;_ &quot;₩&quot;* &quot;-&quot;??_ ;_ @_ "/>
    <numFmt numFmtId="208" formatCode="&quot;$&quot;#,##0_);[Red]\(&quot;$&quot;#,##0\)"/>
    <numFmt numFmtId="209" formatCode="&quot;$&quot;#,##0.00_);[Red]\(&quot;$&quot;#,##0.00\)"/>
    <numFmt numFmtId="210" formatCode="_-&quot;₩&quot;* #,##0_-;&quot;₩&quot;&quot;₩&quot;&quot;₩&quot;&quot;₩&quot;&quot;₩&quot;&quot;₩&quot;&quot;₩&quot;&quot;₩&quot;&quot;₩&quot;\-&quot;₩&quot;* #,##0_-;_-&quot;₩&quot;* &quot;-&quot;_-;_-@_-"/>
    <numFmt numFmtId="211" formatCode="\$#.00"/>
    <numFmt numFmtId="212" formatCode="_ * #,##0.00_ ;_ * &quot;₩&quot;&quot;₩&quot;&quot;₩&quot;&quot;₩&quot;&quot;₩&quot;&quot;₩&quot;&quot;₩&quot;&quot;₩&quot;&quot;₩&quot;\-#,##0.00_ ;_ * &quot;-&quot;??_ ;_ @_ "/>
    <numFmt numFmtId="213" formatCode="&quot;₩&quot;&quot;₩&quot;&quot;₩&quot;&quot;₩&quot;&quot;₩&quot;&quot;₩&quot;&quot;₩&quot;&quot;₩&quot;&quot;₩&quot;\$#,##0_);[Red]&quot;₩&quot;&quot;₩&quot;&quot;₩&quot;&quot;₩&quot;&quot;₩&quot;&quot;₩&quot;&quot;₩&quot;&quot;₩&quot;&quot;₩&quot;\(&quot;₩&quot;&quot;₩&quot;&quot;₩&quot;&quot;₩&quot;&quot;₩&quot;&quot;₩&quot;&quot;₩&quot;&quot;₩&quot;&quot;₩&quot;\$#,##0&quot;₩&quot;&quot;₩&quot;&quot;₩&quot;&quot;₩&quot;&quot;₩&quot;&quot;₩&quot;&quot;₩&quot;&quot;₩&quot;&quot;₩&quot;\)"/>
    <numFmt numFmtId="214" formatCode="#,"/>
    <numFmt numFmtId="215" formatCode="%#.00"/>
    <numFmt numFmtId="216" formatCode="0%_);\(0%\)"/>
    <numFmt numFmtId="217" formatCode="_-* #,##0_-;\-* #,##0_-;_-* \-_-;_-@_-"/>
    <numFmt numFmtId="218" formatCode=";;;"/>
    <numFmt numFmtId="219" formatCode="&quot;₩&quot;#,##0;&quot;₩&quot;&quot;₩&quot;&quot;₩&quot;&quot;₩&quot;\-#,##0"/>
    <numFmt numFmtId="220" formatCode="#,##0;[Red]&quot;-&quot;#,##0"/>
    <numFmt numFmtId="221" formatCode="&quot;₩&quot;#,##0;[Red]&quot;₩&quot;&quot;₩&quot;&quot;₩&quot;&quot;₩&quot;\-#,##0"/>
    <numFmt numFmtId="222" formatCode="_-* #,##0.00_-;&quot;₩&quot;&quot;₩&quot;\-* #,##0.00_-;_-* &quot;-&quot;??_-;_-@_-"/>
    <numFmt numFmtId="223" formatCode="_-&quot;₩&quot;* #,##0.00_-;&quot;₩&quot;&quot;₩&quot;\-&quot;₩&quot;* #,##0.00_-;_-&quot;₩&quot;* &quot;-&quot;??_-;_-@_-"/>
    <numFmt numFmtId="224" formatCode="&quot;₩&quot;#,##0.00;&quot;₩&quot;&quot;₩&quot;&quot;₩&quot;&quot;₩&quot;\-#,##0.00"/>
    <numFmt numFmtId="225" formatCode="0.0_);[Red]\(0.0\)"/>
    <numFmt numFmtId="226" formatCode="#,##0_-;\-\ #,#00_-;\-_-"/>
  </numFmts>
  <fonts count="136">
    <font>
      <sz val="12"/>
      <name val="바탕체"/>
      <family val="1"/>
      <charset val="129"/>
    </font>
    <font>
      <sz val="11"/>
      <color theme="1"/>
      <name val="맑은 고딕"/>
      <family val="2"/>
      <charset val="129"/>
      <scheme val="minor"/>
    </font>
    <font>
      <sz val="12"/>
      <name val="바탕체"/>
      <family val="1"/>
      <charset val="129"/>
    </font>
    <font>
      <sz val="10"/>
      <name val="바탕체"/>
      <family val="1"/>
      <charset val="129"/>
    </font>
    <font>
      <sz val="8"/>
      <name val="바탕"/>
      <family val="1"/>
      <charset val="129"/>
    </font>
    <font>
      <sz val="8"/>
      <name val="바탕체"/>
      <family val="1"/>
      <charset val="129"/>
    </font>
    <font>
      <sz val="9"/>
      <name val="바탕체"/>
      <family val="1"/>
      <charset val="129"/>
    </font>
    <font>
      <b/>
      <sz val="9"/>
      <name val="바탕체"/>
      <family val="1"/>
      <charset val="129"/>
    </font>
    <font>
      <b/>
      <sz val="14"/>
      <name val="굴림"/>
      <family val="3"/>
      <charset val="129"/>
    </font>
    <font>
      <b/>
      <sz val="10"/>
      <name val="바탕체"/>
      <family val="1"/>
      <charset val="129"/>
    </font>
    <font>
      <b/>
      <sz val="8"/>
      <name val="굴림"/>
      <family val="3"/>
      <charset val="129"/>
    </font>
    <font>
      <b/>
      <sz val="12"/>
      <name val="굴림"/>
      <family val="3"/>
      <charset val="129"/>
    </font>
    <font>
      <sz val="10"/>
      <name val="굴림"/>
      <family val="3"/>
      <charset val="129"/>
    </font>
    <font>
      <sz val="9"/>
      <name val="굴림"/>
      <family val="3"/>
      <charset val="129"/>
    </font>
    <font>
      <b/>
      <sz val="10"/>
      <name val="굴림"/>
      <family val="3"/>
      <charset val="129"/>
    </font>
    <font>
      <sz val="8"/>
      <name val="돋움"/>
      <family val="3"/>
      <charset val="129"/>
    </font>
    <font>
      <sz val="11"/>
      <name val="돋움"/>
      <family val="3"/>
      <charset val="129"/>
    </font>
    <font>
      <sz val="10"/>
      <name val="바탕"/>
      <family val="1"/>
      <charset val="129"/>
    </font>
    <font>
      <sz val="10"/>
      <name val="Arial"/>
      <family val="2"/>
    </font>
    <font>
      <sz val="10"/>
      <name val="MS Sans Serif"/>
      <family val="2"/>
    </font>
    <font>
      <sz val="8"/>
      <name val="Arial"/>
      <family val="2"/>
    </font>
    <font>
      <sz val="12"/>
      <name val="Arial"/>
      <family val="2"/>
    </font>
    <font>
      <sz val="11"/>
      <color theme="1"/>
      <name val="맑은 고딕"/>
      <family val="3"/>
      <charset val="129"/>
      <scheme val="minor"/>
    </font>
    <font>
      <sz val="8"/>
      <name val="굴림"/>
      <family val="3"/>
      <charset val="129"/>
    </font>
    <font>
      <sz val="8"/>
      <color rgb="FF232323"/>
      <name val="굴림"/>
      <family val="3"/>
      <charset val="129"/>
    </font>
    <font>
      <sz val="10"/>
      <color rgb="FF232323"/>
      <name val="굴림"/>
      <family val="3"/>
      <charset val="129"/>
    </font>
    <font>
      <sz val="9"/>
      <name val="맑은 고딕"/>
      <family val="3"/>
      <charset val="129"/>
      <scheme val="major"/>
    </font>
    <font>
      <sz val="11"/>
      <color indexed="8"/>
      <name val="맑은 고딕"/>
      <family val="2"/>
      <scheme val="minor"/>
    </font>
    <font>
      <b/>
      <sz val="9"/>
      <name val="맑은 고딕"/>
      <family val="3"/>
      <charset val="129"/>
      <scheme val="major"/>
    </font>
    <font>
      <b/>
      <sz val="14"/>
      <name val="맑은 고딕"/>
      <family val="3"/>
      <charset val="129"/>
      <scheme val="major"/>
    </font>
    <font>
      <b/>
      <vertAlign val="superscript"/>
      <sz val="14"/>
      <name val="맑은 고딕"/>
      <family val="3"/>
      <charset val="129"/>
      <scheme val="major"/>
    </font>
    <font>
      <b/>
      <sz val="9"/>
      <name val="Arial Narrow"/>
      <family val="2"/>
    </font>
    <font>
      <b/>
      <sz val="12"/>
      <name val="맑은 고딕"/>
      <family val="3"/>
      <charset val="129"/>
      <scheme val="major"/>
    </font>
    <font>
      <sz val="8"/>
      <name val="맑은 고딕"/>
      <family val="3"/>
      <charset val="129"/>
      <scheme val="major"/>
    </font>
    <font>
      <b/>
      <sz val="12"/>
      <name val="Times New Roman"/>
      <family val="1"/>
    </font>
    <font>
      <sz val="10"/>
      <name val="맑은 고딕"/>
      <family val="3"/>
      <charset val="129"/>
      <scheme val="minor"/>
    </font>
    <font>
      <b/>
      <sz val="10"/>
      <name val="맑은 고딕"/>
      <family val="3"/>
      <charset val="129"/>
      <scheme val="minor"/>
    </font>
    <font>
      <b/>
      <sz val="14"/>
      <name val="맑은 고딕"/>
      <family val="3"/>
      <charset val="129"/>
      <scheme val="minor"/>
    </font>
    <font>
      <b/>
      <vertAlign val="superscript"/>
      <sz val="14"/>
      <name val="맑은 고딕"/>
      <family val="3"/>
      <charset val="129"/>
      <scheme val="minor"/>
    </font>
    <font>
      <sz val="8"/>
      <name val="맑은 고딕"/>
      <family val="3"/>
      <charset val="129"/>
      <scheme val="minor"/>
    </font>
    <font>
      <sz val="9"/>
      <name val="맑은 고딕"/>
      <family val="3"/>
      <charset val="129"/>
      <scheme val="minor"/>
    </font>
    <font>
      <b/>
      <sz val="9"/>
      <name val="맑은 고딕"/>
      <family val="3"/>
      <charset val="129"/>
      <scheme val="minor"/>
    </font>
    <font>
      <sz val="12"/>
      <color indexed="8"/>
      <name val="바탕체"/>
      <family val="1"/>
      <charset val="129"/>
    </font>
    <font>
      <vertAlign val="superscript"/>
      <sz val="9"/>
      <name val="맑은 고딕"/>
      <family val="3"/>
      <charset val="129"/>
      <scheme val="major"/>
    </font>
    <font>
      <sz val="12"/>
      <name val="맑은 고딕"/>
      <family val="3"/>
      <charset val="129"/>
      <scheme val="major"/>
    </font>
    <font>
      <sz val="8"/>
      <name val="HY중고딕"/>
      <family val="1"/>
      <charset val="129"/>
    </font>
    <font>
      <vertAlign val="superscript"/>
      <sz val="9"/>
      <name val="굴림"/>
      <family val="3"/>
      <charset val="129"/>
    </font>
    <font>
      <sz val="9"/>
      <color theme="1"/>
      <name val="맑은 고딕"/>
      <family val="3"/>
      <charset val="129"/>
      <scheme val="minor"/>
    </font>
    <font>
      <sz val="12"/>
      <name val="맑은 고딕"/>
      <family val="3"/>
      <charset val="129"/>
      <scheme val="minor"/>
    </font>
    <font>
      <vertAlign val="superscript"/>
      <sz val="10"/>
      <name val="맑은 고딕"/>
      <family val="3"/>
      <charset val="129"/>
      <scheme val="minor"/>
    </font>
    <font>
      <sz val="11"/>
      <name val="맑은 고딕"/>
      <family val="3"/>
      <charset val="129"/>
      <scheme val="minor"/>
    </font>
    <font>
      <sz val="10"/>
      <color rgb="FF232323"/>
      <name val="맑은 고딕"/>
      <family val="3"/>
      <charset val="129"/>
      <scheme val="minor"/>
    </font>
    <font>
      <b/>
      <sz val="10"/>
      <color theme="1"/>
      <name val="맑은 고딕"/>
      <family val="3"/>
      <charset val="129"/>
      <scheme val="minor"/>
    </font>
    <font>
      <sz val="10"/>
      <color indexed="8"/>
      <name val="맑은 고딕"/>
      <family val="3"/>
      <charset val="129"/>
      <scheme val="minor"/>
    </font>
    <font>
      <b/>
      <sz val="12"/>
      <name val="맑은 고딕"/>
      <family val="3"/>
      <charset val="129"/>
      <scheme val="minor"/>
    </font>
    <font>
      <b/>
      <sz val="9"/>
      <color rgb="FF000000"/>
      <name val="맑은 고딕"/>
      <family val="3"/>
      <charset val="129"/>
      <scheme val="minor"/>
    </font>
    <font>
      <sz val="9"/>
      <color theme="1"/>
      <name val="맑은 고딕"/>
      <family val="3"/>
      <charset val="129"/>
      <scheme val="major"/>
    </font>
    <font>
      <sz val="9"/>
      <name val="굴림체"/>
      <family val="3"/>
      <charset val="129"/>
    </font>
    <font>
      <b/>
      <sz val="12"/>
      <name val="바탕체"/>
      <family val="1"/>
      <charset val="129"/>
    </font>
    <font>
      <sz val="10"/>
      <color rgb="FF000000"/>
      <name val="맑은 고딕"/>
      <family val="3"/>
      <charset val="129"/>
    </font>
    <font>
      <b/>
      <sz val="10"/>
      <color rgb="FF000000"/>
      <name val="맑은 고딕"/>
      <family val="3"/>
      <charset val="129"/>
    </font>
    <font>
      <b/>
      <sz val="9"/>
      <color rgb="FF000000"/>
      <name val="맑은 고딕"/>
      <family val="3"/>
      <charset val="129"/>
    </font>
    <font>
      <sz val="12"/>
      <name val="굴림체"/>
      <family val="3"/>
      <charset val="129"/>
    </font>
    <font>
      <sz val="10"/>
      <color theme="1"/>
      <name val="맑은 고딕"/>
      <family val="3"/>
      <charset val="129"/>
      <scheme val="minor"/>
    </font>
    <font>
      <sz val="10"/>
      <name val="돋움체"/>
      <family val="3"/>
      <charset val="129"/>
    </font>
    <font>
      <sz val="11"/>
      <color rgb="FF000000"/>
      <name val="돋움"/>
      <family val="3"/>
      <charset val="129"/>
    </font>
    <font>
      <sz val="11"/>
      <name val="굴림체"/>
      <family val="3"/>
      <charset val="129"/>
    </font>
    <font>
      <sz val="12"/>
      <color rgb="FF000000"/>
      <name val="바탕체"/>
      <family val="1"/>
      <charset val="129"/>
    </font>
    <font>
      <sz val="11"/>
      <color rgb="FF000000"/>
      <name val="맑은 고딕"/>
      <family val="3"/>
      <charset val="129"/>
    </font>
    <font>
      <sz val="10"/>
      <color rgb="FF000000"/>
      <name val="Arial"/>
      <family val="2"/>
    </font>
    <font>
      <sz val="9"/>
      <color rgb="FF000000"/>
      <name val="맑은 고딕"/>
      <family val="3"/>
      <charset val="129"/>
    </font>
    <font>
      <sz val="10"/>
      <color rgb="FF000000"/>
      <name val="바탕"/>
      <family val="1"/>
      <charset val="129"/>
    </font>
    <font>
      <sz val="12"/>
      <name val="뼻뮝"/>
      <family val="1"/>
      <charset val="129"/>
    </font>
    <font>
      <sz val="12"/>
      <name val="¸íÁ¶"/>
      <family val="3"/>
      <charset val="129"/>
    </font>
    <font>
      <sz val="12"/>
      <name val="¸iA¶"/>
      <family val="3"/>
      <charset val="129"/>
    </font>
    <font>
      <sz val="11"/>
      <name val="µ¸¿ò"/>
      <family val="3"/>
      <charset val="129"/>
    </font>
    <font>
      <sz val="12"/>
      <name val="¹UAAA¼"/>
      <family val="3"/>
      <charset val="129"/>
    </font>
    <font>
      <sz val="12"/>
      <name val="¹ÙÅÁÃ¼"/>
      <family val="1"/>
      <charset val="129"/>
    </font>
    <font>
      <sz val="10"/>
      <name val="Geneva"/>
      <family val="2"/>
    </font>
    <font>
      <sz val="11"/>
      <name val="μ¸¿o"/>
      <family val="3"/>
      <charset val="129"/>
    </font>
    <font>
      <sz val="12"/>
      <name val="±¼¸²A¼"/>
      <family val="3"/>
      <charset val="129"/>
    </font>
    <font>
      <sz val="12"/>
      <name val="±¼¸²Ã¼"/>
      <family val="3"/>
      <charset val="129"/>
    </font>
    <font>
      <b/>
      <sz val="12"/>
      <name val="Arial"/>
      <family val="2"/>
    </font>
    <font>
      <b/>
      <sz val="18"/>
      <name val="Arial"/>
      <family val="2"/>
    </font>
    <font>
      <sz val="10"/>
      <color indexed="8"/>
      <name val="굴림"/>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1"/>
      <color indexed="8"/>
      <name val="돋움"/>
      <family val="3"/>
      <charset val="129"/>
    </font>
    <font>
      <sz val="14"/>
      <name val="돋움"/>
      <family val="3"/>
      <charset val="129"/>
    </font>
    <font>
      <b/>
      <sz val="10"/>
      <name val="MS Sans Serif"/>
      <family val="2"/>
    </font>
    <font>
      <b/>
      <sz val="10"/>
      <name val="Helv"/>
      <family val="2"/>
    </font>
    <font>
      <sz val="1"/>
      <color indexed="8"/>
      <name val="Courier"/>
      <family val="3"/>
    </font>
    <font>
      <sz val="9"/>
      <name val="돋움"/>
      <family val="3"/>
      <charset val="129"/>
    </font>
    <font>
      <b/>
      <sz val="12"/>
      <name val="Helv"/>
      <family val="2"/>
    </font>
    <font>
      <b/>
      <sz val="10"/>
      <name val="Arial"/>
      <family val="2"/>
    </font>
    <font>
      <b/>
      <sz val="11"/>
      <name val="Helv"/>
      <family val="2"/>
    </font>
    <font>
      <b/>
      <sz val="10"/>
      <color indexed="10"/>
      <name val="Arial"/>
      <family val="2"/>
    </font>
    <font>
      <b/>
      <u/>
      <sz val="13"/>
      <name val="굴림체"/>
      <family val="3"/>
      <charset val="129"/>
    </font>
    <font>
      <b/>
      <sz val="1"/>
      <color indexed="8"/>
      <name val="Courier"/>
      <family val="3"/>
    </font>
    <font>
      <u/>
      <sz val="11"/>
      <color indexed="36"/>
      <name val="바탕체"/>
      <family val="1"/>
      <charset val="129"/>
    </font>
    <font>
      <sz val="14"/>
      <name val="뼻뮝"/>
      <family val="1"/>
      <charset val="129"/>
    </font>
    <font>
      <b/>
      <sz val="12"/>
      <color indexed="16"/>
      <name val="굴림체"/>
      <family val="3"/>
      <charset val="129"/>
    </font>
    <font>
      <sz val="1"/>
      <color theme="1"/>
      <name val="맑은 고딕"/>
      <family val="3"/>
      <charset val="129"/>
      <scheme val="minor"/>
    </font>
    <font>
      <sz val="10"/>
      <color indexed="8"/>
      <name val="굴림"/>
      <family val="3"/>
    </font>
    <font>
      <sz val="12"/>
      <color rgb="FF000000"/>
      <name val="돋움"/>
      <family val="3"/>
      <charset val="129"/>
    </font>
    <font>
      <sz val="10"/>
      <color rgb="FF000000"/>
      <name val="돋움"/>
      <family val="3"/>
      <charset val="129"/>
    </font>
    <font>
      <sz val="12"/>
      <color rgb="FF000000"/>
      <name val="Arial"/>
      <family val="2"/>
    </font>
    <font>
      <b/>
      <sz val="12"/>
      <color rgb="FF000000"/>
      <name val="Arial"/>
      <family val="2"/>
    </font>
    <font>
      <b/>
      <sz val="18"/>
      <color rgb="FF000000"/>
      <name val="Arial"/>
      <family val="2"/>
    </font>
    <font>
      <b/>
      <sz val="9"/>
      <color theme="1"/>
      <name val="맑은 고딕"/>
      <family val="3"/>
      <charset val="129"/>
    </font>
    <font>
      <sz val="10"/>
      <color theme="1"/>
      <name val="맑은 고딕"/>
      <family val="3"/>
      <charset val="129"/>
    </font>
    <font>
      <sz val="9"/>
      <color theme="1"/>
      <name val="맑은 고딕"/>
      <family val="3"/>
      <charset val="129"/>
    </font>
    <font>
      <b/>
      <sz val="9"/>
      <name val="맑은 고딕"/>
      <family val="3"/>
      <charset val="129"/>
    </font>
    <font>
      <sz val="8"/>
      <color theme="1"/>
      <name val="맑은 고딕"/>
      <family val="3"/>
      <charset val="129"/>
    </font>
    <font>
      <sz val="10"/>
      <color rgb="FF000000"/>
      <name val="굴림"/>
      <family val="3"/>
      <charset val="129"/>
    </font>
    <font>
      <sz val="10"/>
      <color rgb="FFFF0000"/>
      <name val="맑은 고딕"/>
      <family val="3"/>
      <charset val="129"/>
      <scheme val="minor"/>
    </font>
    <font>
      <sz val="9"/>
      <name val="맑은 고딕"/>
      <family val="3"/>
      <charset val="129"/>
    </font>
    <font>
      <sz val="10"/>
      <name val="맑은 고딕"/>
      <family val="3"/>
      <charset val="129"/>
    </font>
    <font>
      <b/>
      <sz val="10"/>
      <name val="맑은 고딕"/>
      <family val="3"/>
      <charset val="129"/>
    </font>
    <font>
      <b/>
      <sz val="16"/>
      <name val="맑은 고딕"/>
      <family val="3"/>
      <charset val="129"/>
      <scheme val="minor"/>
    </font>
    <font>
      <sz val="8"/>
      <name val="맑은 고딕"/>
      <family val="2"/>
      <charset val="129"/>
      <scheme val="minor"/>
    </font>
  </fonts>
  <fills count="3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27"/>
        <bgColor indexed="64"/>
      </patternFill>
    </fill>
    <fill>
      <patternFill patternType="solid">
        <fgColor theme="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medium">
        <color indexed="64"/>
      </bottom>
      <diagonal/>
    </border>
    <border>
      <left/>
      <right/>
      <top style="thin">
        <color indexed="64"/>
      </top>
      <bottom style="double">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thin">
        <color indexed="64"/>
      </bottom>
      <diagonal/>
    </border>
    <border>
      <left/>
      <right style="thin">
        <color theme="1"/>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theme="0" tint="-0.14999847407452621"/>
      </left>
      <right style="thin">
        <color theme="1"/>
      </right>
      <top/>
      <bottom style="thin">
        <color indexed="64"/>
      </bottom>
      <diagonal/>
    </border>
    <border>
      <left/>
      <right style="thin">
        <color theme="1"/>
      </right>
      <top/>
      <bottom style="thin">
        <color indexed="64"/>
      </bottom>
      <diagonal/>
    </border>
    <border>
      <left style="thin">
        <color theme="0" tint="-0.14999847407452621"/>
      </left>
      <right style="thin">
        <color theme="1"/>
      </right>
      <top/>
      <bottom/>
      <diagonal/>
    </border>
    <border>
      <left style="thin">
        <color theme="1"/>
      </left>
      <right/>
      <top/>
      <bottom/>
      <diagonal/>
    </border>
    <border>
      <left style="thin">
        <color theme="1"/>
      </left>
      <right/>
      <top/>
      <bottom style="thin">
        <color indexed="64"/>
      </bottom>
      <diagonal/>
    </border>
    <border>
      <left style="thin">
        <color theme="1"/>
      </left>
      <right style="thin">
        <color indexed="64"/>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auto="1"/>
      </bottom>
      <diagonal/>
    </border>
    <border>
      <left style="thin">
        <color rgb="FFD9D9D9"/>
      </left>
      <right style="thin">
        <color rgb="FFD9D9D9"/>
      </right>
      <top/>
      <bottom style="thin">
        <color rgb="FFD9D9D9"/>
      </bottom>
      <diagonal/>
    </border>
    <border>
      <left style="thin">
        <color rgb="FFD9D9D9"/>
      </left>
      <right style="thin">
        <color rgb="FFD9D9D9"/>
      </right>
      <top/>
      <bottom/>
      <diagonal/>
    </border>
    <border>
      <left style="thin">
        <color indexed="64"/>
      </left>
      <right style="thin">
        <color rgb="FFD9D9D9"/>
      </right>
      <top/>
      <bottom/>
      <diagonal/>
    </border>
    <border>
      <left style="thin">
        <color indexed="64"/>
      </left>
      <right style="thin">
        <color rgb="FFD9D9D9"/>
      </right>
      <top/>
      <bottom style="thin">
        <color rgb="FFD9D9D9"/>
      </bottom>
      <diagonal/>
    </border>
    <border>
      <left style="thin">
        <color indexed="64"/>
      </left>
      <right style="thin">
        <color rgb="FFD9D9D9"/>
      </right>
      <top style="thin">
        <color rgb="FFD9D9D9"/>
      </top>
      <bottom style="thin">
        <color rgb="FFD9D9D9"/>
      </bottom>
      <diagonal/>
    </border>
  </borders>
  <cellStyleXfs count="3534">
    <xf numFmtId="0" fontId="0" fillId="0" borderId="0"/>
    <xf numFmtId="176" fontId="2"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alignment vertical="center"/>
    </xf>
    <xf numFmtId="176" fontId="2" fillId="0" borderId="0" applyFont="0" applyFill="0" applyBorder="0" applyAlignment="0" applyProtection="0"/>
    <xf numFmtId="0" fontId="18"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7" fillId="0" borderId="0"/>
    <xf numFmtId="0" fontId="22" fillId="0" borderId="0">
      <alignment vertical="center"/>
    </xf>
    <xf numFmtId="0" fontId="2" fillId="0" borderId="0"/>
    <xf numFmtId="0"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89"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188" fontId="17" fillId="0" borderId="0"/>
    <xf numFmtId="38" fontId="20" fillId="2" borderId="0" applyNumberFormat="0" applyBorder="0" applyAlignment="0" applyProtection="0"/>
    <xf numFmtId="10" fontId="20" fillId="3" borderId="1" applyNumberFormat="0" applyBorder="0" applyAlignment="0" applyProtection="0"/>
    <xf numFmtId="41"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89" fontId="17" fillId="0" borderId="0"/>
    <xf numFmtId="10" fontId="18" fillId="0" borderId="0" applyFont="0" applyFill="0" applyBorder="0" applyAlignment="0" applyProtection="0"/>
    <xf numFmtId="0" fontId="16" fillId="0" borderId="0"/>
    <xf numFmtId="0" fontId="16" fillId="0" borderId="0"/>
    <xf numFmtId="0" fontId="2" fillId="0" borderId="0" applyProtection="0"/>
    <xf numFmtId="0" fontId="27" fillId="0" borderId="0">
      <alignment vertical="center"/>
    </xf>
    <xf numFmtId="0" fontId="16" fillId="0" borderId="0">
      <alignment vertical="center"/>
    </xf>
    <xf numFmtId="176" fontId="2" fillId="0" borderId="0" applyFont="0" applyFill="0" applyBorder="0" applyAlignment="0" applyProtection="0"/>
    <xf numFmtId="0" fontId="2" fillId="0" borderId="0"/>
    <xf numFmtId="41" fontId="16" fillId="0" borderId="0" applyFont="0" applyFill="0" applyBorder="0" applyAlignment="0" applyProtection="0"/>
    <xf numFmtId="176" fontId="2" fillId="0" borderId="0" applyProtection="0"/>
    <xf numFmtId="0" fontId="1" fillId="0" borderId="0">
      <alignment vertical="center"/>
    </xf>
    <xf numFmtId="0" fontId="16" fillId="0" borderId="0"/>
    <xf numFmtId="0" fontId="67" fillId="0" borderId="0">
      <alignment vertical="center"/>
    </xf>
    <xf numFmtId="41" fontId="67" fillId="0" borderId="0">
      <alignment vertical="center"/>
    </xf>
    <xf numFmtId="0" fontId="69" fillId="0" borderId="0"/>
    <xf numFmtId="0" fontId="67" fillId="0" borderId="0"/>
    <xf numFmtId="41" fontId="65" fillId="0" borderId="0">
      <alignment vertical="center"/>
    </xf>
    <xf numFmtId="0" fontId="67" fillId="0" borderId="0"/>
    <xf numFmtId="0" fontId="65" fillId="0" borderId="0"/>
    <xf numFmtId="0" fontId="65" fillId="0" borderId="0"/>
    <xf numFmtId="0" fontId="67" fillId="0" borderId="0"/>
    <xf numFmtId="41" fontId="65" fillId="0" borderId="0"/>
    <xf numFmtId="0" fontId="67" fillId="0" borderId="0"/>
    <xf numFmtId="0" fontId="67" fillId="0" borderId="0"/>
    <xf numFmtId="0" fontId="16" fillId="0" borderId="0"/>
    <xf numFmtId="4" fontId="64" fillId="0" borderId="0" applyNumberFormat="0" applyProtection="0"/>
    <xf numFmtId="0" fontId="16" fillId="0" borderId="0"/>
    <xf numFmtId="0" fontId="16" fillId="0" borderId="0"/>
    <xf numFmtId="0" fontId="16" fillId="0" borderId="0"/>
    <xf numFmtId="0" fontId="18" fillId="0" borderId="0"/>
    <xf numFmtId="0" fontId="68" fillId="0" borderId="0">
      <alignment vertical="center"/>
    </xf>
    <xf numFmtId="0" fontId="68" fillId="0" borderId="0">
      <alignment vertical="center"/>
    </xf>
    <xf numFmtId="0" fontId="65" fillId="0" borderId="0">
      <alignment vertical="center"/>
    </xf>
    <xf numFmtId="41" fontId="71" fillId="0" borderId="0">
      <alignment vertical="center"/>
    </xf>
    <xf numFmtId="0" fontId="67" fillId="0" borderId="0"/>
    <xf numFmtId="0" fontId="68" fillId="0" borderId="0">
      <alignment vertical="center"/>
    </xf>
    <xf numFmtId="9" fontId="2" fillId="0" borderId="0" applyFont="0" applyFill="0" applyBorder="0" applyAlignment="0" applyProtection="0"/>
    <xf numFmtId="0" fontId="72" fillId="0" borderId="0"/>
    <xf numFmtId="206" fontId="2" fillId="0" borderId="0" applyFont="0" applyFill="0" applyBorder="0" applyAlignment="0" applyProtection="0"/>
    <xf numFmtId="9" fontId="2" fillId="0" borderId="0" applyFont="0" applyFill="0" applyBorder="0" applyAlignment="0" applyProtection="0"/>
    <xf numFmtId="0" fontId="73"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0" fontId="73"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3"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38" fontId="76" fillId="0" borderId="0" applyFont="0" applyFill="0" applyBorder="0" applyAlignment="0" applyProtection="0"/>
    <xf numFmtId="38"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0" fontId="73"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40" fontId="76" fillId="0" borderId="0" applyFont="0" applyFill="0" applyBorder="0" applyAlignment="0" applyProtection="0"/>
    <xf numFmtId="4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xf numFmtId="0" fontId="73" fillId="0" borderId="0"/>
    <xf numFmtId="0" fontId="74" fillId="0" borderId="0"/>
    <xf numFmtId="0" fontId="75" fillId="0" borderId="0"/>
    <xf numFmtId="0" fontId="74" fillId="0" borderId="0"/>
    <xf numFmtId="0" fontId="77" fillId="0" borderId="0"/>
    <xf numFmtId="0" fontId="79" fillId="0" borderId="0"/>
    <xf numFmtId="0" fontId="75" fillId="0" borderId="0"/>
    <xf numFmtId="0" fontId="76" fillId="0" borderId="0"/>
    <xf numFmtId="0" fontId="77" fillId="0" borderId="0"/>
    <xf numFmtId="0" fontId="76" fillId="0" borderId="0"/>
    <xf numFmtId="0" fontId="77" fillId="0" borderId="0"/>
    <xf numFmtId="0" fontId="79" fillId="0" borderId="0"/>
    <xf numFmtId="0" fontId="75" fillId="0" borderId="0"/>
    <xf numFmtId="0" fontId="80" fillId="0" borderId="0"/>
    <xf numFmtId="0" fontId="81" fillId="0" borderId="0"/>
    <xf numFmtId="0" fontId="78" fillId="0" borderId="0"/>
    <xf numFmtId="0" fontId="78" fillId="0" borderId="0"/>
    <xf numFmtId="0" fontId="80" fillId="0" borderId="0"/>
    <xf numFmtId="0" fontId="81" fillId="0" borderId="0"/>
    <xf numFmtId="0" fontId="76" fillId="0" borderId="0"/>
    <xf numFmtId="0" fontId="77" fillId="0" borderId="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21" fillId="0" borderId="0" applyFill="0" applyBorder="0" applyAlignment="0" applyProtection="0"/>
    <xf numFmtId="2" fontId="21" fillId="0" borderId="0" applyFill="0" applyBorder="0" applyAlignment="0" applyProtection="0"/>
    <xf numFmtId="0" fontId="82" fillId="0" borderId="37" applyNumberFormat="0" applyAlignment="0" applyProtection="0">
      <alignment horizontal="left" vertical="center"/>
    </xf>
    <xf numFmtId="0" fontId="82" fillId="0" borderId="22">
      <alignment horizontal="left" vertical="center"/>
    </xf>
    <xf numFmtId="0" fontId="83" fillId="0" borderId="0" applyNumberFormat="0" applyFill="0" applyBorder="0" applyAlignment="0" applyProtection="0"/>
    <xf numFmtId="0" fontId="82" fillId="0" borderId="0" applyNumberFormat="0" applyFill="0" applyBorder="0" applyAlignment="0" applyProtection="0"/>
    <xf numFmtId="0" fontId="18" fillId="0" borderId="0"/>
    <xf numFmtId="0" fontId="21" fillId="0" borderId="36" applyNumberFormat="0" applyFill="0" applyAlignment="0" applyProtection="0"/>
    <xf numFmtId="0" fontId="1" fillId="0" borderId="0">
      <alignment vertical="center"/>
    </xf>
    <xf numFmtId="0" fontId="85" fillId="5" borderId="0" applyNumberFormat="0" applyBorder="0" applyAlignment="0" applyProtection="0">
      <alignment vertical="center"/>
    </xf>
    <xf numFmtId="0" fontId="85" fillId="6" borderId="0" applyNumberFormat="0" applyBorder="0" applyAlignment="0" applyProtection="0">
      <alignment vertical="center"/>
    </xf>
    <xf numFmtId="0" fontId="85" fillId="7" borderId="0" applyNumberFormat="0" applyBorder="0" applyAlignment="0" applyProtection="0">
      <alignment vertical="center"/>
    </xf>
    <xf numFmtId="0" fontId="85" fillId="8" borderId="0" applyNumberFormat="0" applyBorder="0" applyAlignment="0" applyProtection="0">
      <alignment vertical="center"/>
    </xf>
    <xf numFmtId="0" fontId="85" fillId="9" borderId="0" applyNumberFormat="0" applyBorder="0" applyAlignment="0" applyProtection="0">
      <alignment vertical="center"/>
    </xf>
    <xf numFmtId="0" fontId="85" fillId="10" borderId="0" applyNumberFormat="0" applyBorder="0" applyAlignment="0" applyProtection="0">
      <alignment vertical="center"/>
    </xf>
    <xf numFmtId="0" fontId="85" fillId="11" borderId="0" applyNumberFormat="0" applyBorder="0" applyAlignment="0" applyProtection="0">
      <alignment vertical="center"/>
    </xf>
    <xf numFmtId="0" fontId="85" fillId="12" borderId="0" applyNumberFormat="0" applyBorder="0" applyAlignment="0" applyProtection="0">
      <alignment vertical="center"/>
    </xf>
    <xf numFmtId="0" fontId="85" fillId="13" borderId="0" applyNumberFormat="0" applyBorder="0" applyAlignment="0" applyProtection="0">
      <alignment vertical="center"/>
    </xf>
    <xf numFmtId="0" fontId="85" fillId="8" borderId="0" applyNumberFormat="0" applyBorder="0" applyAlignment="0" applyProtection="0">
      <alignment vertical="center"/>
    </xf>
    <xf numFmtId="0" fontId="85" fillId="11" borderId="0" applyNumberFormat="0" applyBorder="0" applyAlignment="0" applyProtection="0">
      <alignment vertical="center"/>
    </xf>
    <xf numFmtId="0" fontId="85" fillId="14" borderId="0" applyNumberFormat="0" applyBorder="0" applyAlignment="0" applyProtection="0">
      <alignment vertical="center"/>
    </xf>
    <xf numFmtId="0" fontId="86" fillId="15" borderId="0" applyNumberFormat="0" applyBorder="0" applyAlignment="0" applyProtection="0">
      <alignment vertical="center"/>
    </xf>
    <xf numFmtId="0" fontId="86" fillId="12" borderId="0" applyNumberFormat="0" applyBorder="0" applyAlignment="0" applyProtection="0">
      <alignment vertical="center"/>
    </xf>
    <xf numFmtId="0" fontId="86" fillId="13" borderId="0" applyNumberFormat="0" applyBorder="0" applyAlignment="0" applyProtection="0">
      <alignment vertical="center"/>
    </xf>
    <xf numFmtId="0" fontId="86" fillId="16" borderId="0" applyNumberFormat="0" applyBorder="0" applyAlignment="0" applyProtection="0">
      <alignment vertical="center"/>
    </xf>
    <xf numFmtId="0" fontId="86" fillId="17" borderId="0" applyNumberFormat="0" applyBorder="0" applyAlignment="0" applyProtection="0">
      <alignment vertical="center"/>
    </xf>
    <xf numFmtId="0" fontId="86" fillId="18" borderId="0" applyNumberFormat="0" applyBorder="0" applyAlignment="0" applyProtection="0">
      <alignment vertical="center"/>
    </xf>
    <xf numFmtId="205" fontId="76" fillId="0" borderId="0" applyFont="0" applyFill="0" applyBorder="0" applyAlignment="0" applyProtection="0"/>
    <xf numFmtId="205"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86" fillId="19" borderId="0" applyNumberFormat="0" applyBorder="0" applyAlignment="0" applyProtection="0">
      <alignment vertical="center"/>
    </xf>
    <xf numFmtId="0" fontId="86" fillId="20" borderId="0" applyNumberFormat="0" applyBorder="0" applyAlignment="0" applyProtection="0">
      <alignment vertical="center"/>
    </xf>
    <xf numFmtId="0" fontId="86" fillId="21" borderId="0" applyNumberFormat="0" applyBorder="0" applyAlignment="0" applyProtection="0">
      <alignment vertical="center"/>
    </xf>
    <xf numFmtId="0" fontId="86" fillId="16" borderId="0" applyNumberFormat="0" applyBorder="0" applyAlignment="0" applyProtection="0">
      <alignment vertical="center"/>
    </xf>
    <xf numFmtId="0" fontId="86" fillId="17" borderId="0" applyNumberFormat="0" applyBorder="0" applyAlignment="0" applyProtection="0">
      <alignment vertical="center"/>
    </xf>
    <xf numFmtId="0" fontId="86" fillId="22" borderId="0" applyNumberFormat="0" applyBorder="0" applyAlignment="0" applyProtection="0">
      <alignment vertical="center"/>
    </xf>
    <xf numFmtId="0" fontId="87" fillId="0" borderId="0" applyNumberFormat="0" applyFill="0" applyBorder="0" applyAlignment="0" applyProtection="0">
      <alignment vertical="center"/>
    </xf>
    <xf numFmtId="0" fontId="88" fillId="23" borderId="38" applyNumberFormat="0" applyAlignment="0" applyProtection="0">
      <alignment vertical="center"/>
    </xf>
    <xf numFmtId="0" fontId="89" fillId="6" borderId="0" applyNumberFormat="0" applyBorder="0" applyAlignment="0" applyProtection="0">
      <alignment vertical="center"/>
    </xf>
    <xf numFmtId="0" fontId="16" fillId="24" borderId="39" applyNumberFormat="0" applyFont="0" applyAlignment="0" applyProtection="0">
      <alignment vertical="center"/>
    </xf>
    <xf numFmtId="0" fontId="90" fillId="25" borderId="0" applyNumberFormat="0" applyBorder="0" applyAlignment="0" applyProtection="0">
      <alignment vertical="center"/>
    </xf>
    <xf numFmtId="0" fontId="91" fillId="0" borderId="0" applyNumberFormat="0" applyFill="0" applyBorder="0" applyAlignment="0" applyProtection="0">
      <alignment vertical="center"/>
    </xf>
    <xf numFmtId="0" fontId="92" fillId="26" borderId="40" applyNumberFormat="0" applyAlignment="0" applyProtection="0">
      <alignment vertical="center"/>
    </xf>
    <xf numFmtId="0" fontId="2" fillId="0" borderId="0" applyFont="0" applyFill="0" applyBorder="0" applyAlignment="0" applyProtection="0"/>
    <xf numFmtId="41" fontId="102" fillId="0" borderId="0" applyFont="0" applyFill="0" applyAlignment="0" applyProtection="0"/>
    <xf numFmtId="0" fontId="93" fillId="0" borderId="41" applyNumberFormat="0" applyFill="0" applyAlignment="0" applyProtection="0">
      <alignment vertical="center"/>
    </xf>
    <xf numFmtId="0" fontId="94" fillId="0" borderId="42" applyNumberFormat="0" applyFill="0" applyAlignment="0" applyProtection="0">
      <alignment vertical="center"/>
    </xf>
    <xf numFmtId="0" fontId="95" fillId="10" borderId="38" applyNumberFormat="0" applyAlignment="0" applyProtection="0">
      <alignment vertical="center"/>
    </xf>
    <xf numFmtId="0" fontId="96" fillId="0" borderId="0" applyNumberFormat="0" applyFill="0" applyBorder="0" applyAlignment="0" applyProtection="0">
      <alignment vertical="center"/>
    </xf>
    <xf numFmtId="0" fontId="97" fillId="0" borderId="43" applyNumberFormat="0" applyFill="0" applyAlignment="0" applyProtection="0">
      <alignment vertical="center"/>
    </xf>
    <xf numFmtId="0" fontId="98" fillId="0" borderId="44" applyNumberFormat="0" applyFill="0" applyAlignment="0" applyProtection="0">
      <alignment vertical="center"/>
    </xf>
    <xf numFmtId="0" fontId="99" fillId="0" borderId="45" applyNumberFormat="0" applyFill="0" applyAlignment="0" applyProtection="0">
      <alignment vertical="center"/>
    </xf>
    <xf numFmtId="0" fontId="99" fillId="0" borderId="0" applyNumberFormat="0" applyFill="0" applyBorder="0" applyAlignment="0" applyProtection="0">
      <alignment vertical="center"/>
    </xf>
    <xf numFmtId="0" fontId="100" fillId="7" borderId="0" applyNumberFormat="0" applyBorder="0" applyAlignment="0" applyProtection="0">
      <alignment vertical="center"/>
    </xf>
    <xf numFmtId="0" fontId="101" fillId="23" borderId="46" applyNumberFormat="0" applyAlignment="0" applyProtection="0">
      <alignment vertical="center"/>
    </xf>
    <xf numFmtId="0" fontId="2" fillId="0" borderId="0" applyFont="0" applyFill="0" applyBorder="0" applyAlignment="0" applyProtection="0"/>
    <xf numFmtId="0" fontId="63" fillId="0" borderId="0">
      <alignment vertical="center"/>
    </xf>
    <xf numFmtId="0" fontId="16" fillId="0" borderId="0"/>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16" fillId="0" borderId="0"/>
    <xf numFmtId="41" fontId="16" fillId="0" borderId="0" applyFont="0" applyFill="0" applyBorder="0" applyAlignment="0" applyProtection="0"/>
    <xf numFmtId="0" fontId="1" fillId="0" borderId="0">
      <alignment vertical="center"/>
    </xf>
    <xf numFmtId="0" fontId="2" fillId="0" borderId="0"/>
    <xf numFmtId="0" fontId="27" fillId="0" borderId="0">
      <alignment vertical="center"/>
    </xf>
    <xf numFmtId="0" fontId="1" fillId="0" borderId="0">
      <alignment vertical="center"/>
    </xf>
    <xf numFmtId="0" fontId="27" fillId="0" borderId="0">
      <alignment vertical="center"/>
    </xf>
    <xf numFmtId="0" fontId="2" fillId="0" borderId="0"/>
    <xf numFmtId="0" fontId="27" fillId="0" borderId="0">
      <alignment vertical="center"/>
    </xf>
    <xf numFmtId="0" fontId="27" fillId="0" borderId="0">
      <alignment vertical="center"/>
    </xf>
    <xf numFmtId="0" fontId="63" fillId="0" borderId="0">
      <alignment vertical="center"/>
    </xf>
    <xf numFmtId="0" fontId="27" fillId="0" borderId="0">
      <alignment vertical="center"/>
    </xf>
    <xf numFmtId="0" fontId="27" fillId="0" borderId="0">
      <alignment vertical="center"/>
    </xf>
    <xf numFmtId="0" fontId="63" fillId="0" borderId="0">
      <alignment vertical="center"/>
    </xf>
    <xf numFmtId="0" fontId="27" fillId="0" borderId="0">
      <alignment vertical="center"/>
    </xf>
    <xf numFmtId="0" fontId="63" fillId="0" borderId="0">
      <alignment vertical="center"/>
    </xf>
    <xf numFmtId="0" fontId="27" fillId="0" borderId="0">
      <alignment vertical="center"/>
    </xf>
    <xf numFmtId="0" fontId="63" fillId="0" borderId="0">
      <alignment vertical="center"/>
    </xf>
    <xf numFmtId="0" fontId="1" fillId="0" borderId="0">
      <alignment vertical="center"/>
    </xf>
    <xf numFmtId="0" fontId="1" fillId="0" borderId="0">
      <alignment vertical="center"/>
    </xf>
    <xf numFmtId="0" fontId="1" fillId="0" borderId="0">
      <alignment vertical="center"/>
    </xf>
    <xf numFmtId="41" fontId="102" fillId="0" borderId="0" applyFont="0" applyFill="0" applyAlignment="0" applyProtection="0"/>
    <xf numFmtId="41" fontId="16" fillId="0" borderId="0" applyFont="0" applyFill="0" applyBorder="0" applyAlignment="0" applyProtection="0"/>
    <xf numFmtId="0" fontId="1" fillId="0" borderId="0">
      <alignment vertical="center"/>
    </xf>
    <xf numFmtId="0" fontId="1" fillId="0" borderId="0">
      <alignment vertical="center"/>
    </xf>
    <xf numFmtId="0" fontId="22" fillId="0" borderId="0">
      <alignment vertical="center"/>
    </xf>
    <xf numFmtId="176" fontId="2" fillId="0" borderId="0" applyFont="0" applyFill="0" applyBorder="0" applyAlignment="0" applyProtection="0"/>
    <xf numFmtId="206" fontId="2" fillId="0" borderId="0" applyFont="0" applyFill="0" applyBorder="0" applyAlignment="0" applyProtection="0"/>
    <xf numFmtId="0" fontId="1" fillId="0" borderId="0">
      <alignment vertical="center"/>
    </xf>
    <xf numFmtId="0" fontId="1" fillId="0" borderId="0">
      <alignment vertical="center"/>
    </xf>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9" fontId="2"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16" fillId="0" borderId="0"/>
    <xf numFmtId="0" fontId="84" fillId="0" borderId="0"/>
    <xf numFmtId="0" fontId="16" fillId="0" borderId="0">
      <alignment vertical="center"/>
    </xf>
    <xf numFmtId="0" fontId="22" fillId="0" borderId="0">
      <alignment vertical="center"/>
    </xf>
    <xf numFmtId="0" fontId="22" fillId="0" borderId="0">
      <alignment vertical="center"/>
    </xf>
    <xf numFmtId="0" fontId="22" fillId="0" borderId="0">
      <alignment vertical="center"/>
    </xf>
    <xf numFmtId="0" fontId="2" fillId="0" borderId="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6" fillId="0" borderId="0">
      <alignment vertical="center"/>
    </xf>
    <xf numFmtId="0" fontId="2" fillId="0" borderId="0"/>
    <xf numFmtId="0" fontId="1" fillId="0" borderId="0">
      <alignment vertical="center"/>
    </xf>
    <xf numFmtId="0" fontId="2" fillId="0" borderId="0"/>
    <xf numFmtId="0" fontId="2" fillId="0" borderId="0" applyFont="0" applyFill="0" applyBorder="0" applyAlignment="0" applyProtection="0"/>
    <xf numFmtId="0" fontId="104" fillId="0" borderId="0" applyNumberFormat="0" applyFill="0" applyBorder="0" applyAlignment="0" applyProtection="0"/>
    <xf numFmtId="0" fontId="2" fillId="0" borderId="0"/>
    <xf numFmtId="0" fontId="85" fillId="5" borderId="0" applyNumberFormat="0" applyBorder="0" applyAlignment="0" applyProtection="0">
      <alignment vertical="center"/>
    </xf>
    <xf numFmtId="0" fontId="85" fillId="6" borderId="0" applyNumberFormat="0" applyBorder="0" applyAlignment="0" applyProtection="0">
      <alignment vertical="center"/>
    </xf>
    <xf numFmtId="0" fontId="85" fillId="7" borderId="0" applyNumberFormat="0" applyBorder="0" applyAlignment="0" applyProtection="0">
      <alignment vertical="center"/>
    </xf>
    <xf numFmtId="0" fontId="85" fillId="8" borderId="0" applyNumberFormat="0" applyBorder="0" applyAlignment="0" applyProtection="0">
      <alignment vertical="center"/>
    </xf>
    <xf numFmtId="0" fontId="85" fillId="9" borderId="0" applyNumberFormat="0" applyBorder="0" applyAlignment="0" applyProtection="0">
      <alignment vertical="center"/>
    </xf>
    <xf numFmtId="0" fontId="85" fillId="10" borderId="0" applyNumberFormat="0" applyBorder="0" applyAlignment="0" applyProtection="0">
      <alignment vertical="center"/>
    </xf>
    <xf numFmtId="0" fontId="85" fillId="11" borderId="0" applyNumberFormat="0" applyBorder="0" applyAlignment="0" applyProtection="0">
      <alignment vertical="center"/>
    </xf>
    <xf numFmtId="0" fontId="85" fillId="12" borderId="0" applyNumberFormat="0" applyBorder="0" applyAlignment="0" applyProtection="0">
      <alignment vertical="center"/>
    </xf>
    <xf numFmtId="0" fontId="85" fillId="13" borderId="0" applyNumberFormat="0" applyBorder="0" applyAlignment="0" applyProtection="0">
      <alignment vertical="center"/>
    </xf>
    <xf numFmtId="0" fontId="85" fillId="8" borderId="0" applyNumberFormat="0" applyBorder="0" applyAlignment="0" applyProtection="0">
      <alignment vertical="center"/>
    </xf>
    <xf numFmtId="0" fontId="85" fillId="11" borderId="0" applyNumberFormat="0" applyBorder="0" applyAlignment="0" applyProtection="0">
      <alignment vertical="center"/>
    </xf>
    <xf numFmtId="0" fontId="85" fillId="14" borderId="0" applyNumberFormat="0" applyBorder="0" applyAlignment="0" applyProtection="0">
      <alignment vertical="center"/>
    </xf>
    <xf numFmtId="0" fontId="85" fillId="15" borderId="0" applyNumberFormat="0" applyBorder="0" applyAlignment="0" applyProtection="0">
      <alignment vertical="center"/>
    </xf>
    <xf numFmtId="0" fontId="85" fillId="12" borderId="0" applyNumberFormat="0" applyBorder="0" applyAlignment="0" applyProtection="0">
      <alignment vertical="center"/>
    </xf>
    <xf numFmtId="0" fontId="85" fillId="13" borderId="0" applyNumberFormat="0" applyBorder="0" applyAlignment="0" applyProtection="0">
      <alignment vertical="center"/>
    </xf>
    <xf numFmtId="0" fontId="85" fillId="16" borderId="0" applyNumberFormat="0" applyBorder="0" applyAlignment="0" applyProtection="0">
      <alignment vertical="center"/>
    </xf>
    <xf numFmtId="0" fontId="85" fillId="17" borderId="0" applyNumberFormat="0" applyBorder="0" applyAlignment="0" applyProtection="0">
      <alignment vertical="center"/>
    </xf>
    <xf numFmtId="0" fontId="85" fillId="18" borderId="0" applyNumberFormat="0" applyBorder="0" applyAlignment="0" applyProtection="0">
      <alignment vertical="center"/>
    </xf>
    <xf numFmtId="0" fontId="76"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5" fontId="76" fillId="0" borderId="0" applyFont="0" applyFill="0" applyBorder="0" applyAlignment="0" applyProtection="0"/>
    <xf numFmtId="205" fontId="77"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8" fontId="78" fillId="0" borderId="0" applyFont="0" applyFill="0" applyBorder="0" applyAlignment="0" applyProtection="0"/>
    <xf numFmtId="208" fontId="78"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6" fontId="76" fillId="0" borderId="0" applyFont="0" applyFill="0" applyBorder="0" applyAlignment="0" applyProtection="0"/>
    <xf numFmtId="206" fontId="77" fillId="0" borderId="0" applyFont="0" applyFill="0" applyBorder="0" applyAlignment="0" applyProtection="0"/>
    <xf numFmtId="0" fontId="76"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4" fontId="76" fillId="0" borderId="0" applyFont="0" applyFill="0" applyBorder="0" applyAlignment="0" applyProtection="0"/>
    <xf numFmtId="204" fontId="77"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209" fontId="78" fillId="0" borderId="0" applyFont="0" applyFill="0" applyBorder="0" applyAlignment="0" applyProtection="0"/>
    <xf numFmtId="209" fontId="78"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207" fontId="76" fillId="0" borderId="0" applyFont="0" applyFill="0" applyBorder="0" applyAlignment="0" applyProtection="0"/>
    <xf numFmtId="207" fontId="77" fillId="0" borderId="0" applyFont="0" applyFill="0" applyBorder="0" applyAlignment="0" applyProtection="0"/>
    <xf numFmtId="0" fontId="76"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76" fontId="76" fillId="0" borderId="0" applyFont="0" applyFill="0" applyBorder="0" applyAlignment="0" applyProtection="0"/>
    <xf numFmtId="176" fontId="77" fillId="0" borderId="0" applyFont="0" applyFill="0" applyBorder="0" applyAlignment="0" applyProtection="0"/>
    <xf numFmtId="0" fontId="76"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76" fillId="0" borderId="0" applyFont="0" applyFill="0" applyBorder="0" applyAlignment="0" applyProtection="0"/>
    <xf numFmtId="0" fontId="77" fillId="0" borderId="0" applyFont="0" applyFill="0" applyBorder="0" applyAlignment="0" applyProtection="0"/>
    <xf numFmtId="187" fontId="76" fillId="0" borderId="0" applyFont="0" applyFill="0" applyBorder="0" applyAlignment="0" applyProtection="0"/>
    <xf numFmtId="187" fontId="77" fillId="0" borderId="0" applyFont="0" applyFill="0" applyBorder="0" applyAlignment="0" applyProtection="0"/>
    <xf numFmtId="0" fontId="105" fillId="0" borderId="0"/>
    <xf numFmtId="4" fontId="106" fillId="0" borderId="0">
      <protection locked="0"/>
    </xf>
    <xf numFmtId="210" fontId="16" fillId="0" borderId="0"/>
    <xf numFmtId="211" fontId="106" fillId="0" borderId="0">
      <protection locked="0"/>
    </xf>
    <xf numFmtId="212" fontId="16" fillId="0" borderId="0"/>
    <xf numFmtId="0" fontId="21" fillId="0" borderId="0" applyProtection="0"/>
    <xf numFmtId="213" fontId="16" fillId="0" borderId="0"/>
    <xf numFmtId="0" fontId="107" fillId="0" borderId="0" applyFont="0" applyFill="0" applyBorder="0" applyAlignment="0" applyProtection="0"/>
    <xf numFmtId="2" fontId="21" fillId="0" borderId="0" applyProtection="0"/>
    <xf numFmtId="38" fontId="20" fillId="27" borderId="0" applyNumberFormat="0" applyBorder="0" applyAlignment="0" applyProtection="0"/>
    <xf numFmtId="0" fontId="108" fillId="0" borderId="0">
      <alignment horizontal="left"/>
    </xf>
    <xf numFmtId="14" fontId="109" fillId="28" borderId="35">
      <alignment horizontal="center" vertical="center" wrapText="1"/>
    </xf>
    <xf numFmtId="0" fontId="83" fillId="0" borderId="0" applyProtection="0"/>
    <xf numFmtId="0" fontId="82" fillId="0" borderId="0" applyProtection="0"/>
    <xf numFmtId="10" fontId="20" fillId="27" borderId="1" applyNumberFormat="0" applyBorder="0" applyAlignment="0" applyProtection="0"/>
    <xf numFmtId="0" fontId="110" fillId="0" borderId="35"/>
    <xf numFmtId="214" fontId="16" fillId="0" borderId="0"/>
    <xf numFmtId="0" fontId="2" fillId="0" borderId="0"/>
    <xf numFmtId="215" fontId="106" fillId="0" borderId="0">
      <protection locked="0"/>
    </xf>
    <xf numFmtId="216" fontId="18" fillId="0" borderId="0" applyFont="0" applyFill="0" applyBorder="0" applyAlignment="0" applyProtection="0"/>
    <xf numFmtId="215" fontId="106" fillId="0" borderId="0">
      <protection locked="0"/>
    </xf>
    <xf numFmtId="0" fontId="110" fillId="0" borderId="0"/>
    <xf numFmtId="217" fontId="2" fillId="0" borderId="0" applyBorder="0" applyProtection="0"/>
    <xf numFmtId="0" fontId="111" fillId="0" borderId="0" applyFill="0" applyBorder="0" applyProtection="0">
      <alignment horizontal="left" vertical="top"/>
    </xf>
    <xf numFmtId="0" fontId="112" fillId="0" borderId="0" applyFill="0" applyBorder="0" applyProtection="0">
      <alignment horizontal="centerContinuous" vertical="center"/>
    </xf>
    <xf numFmtId="0" fontId="62" fillId="27" borderId="0" applyFill="0" applyBorder="0" applyProtection="0">
      <alignment horizontal="center" vertical="center"/>
    </xf>
    <xf numFmtId="0" fontId="21" fillId="0" borderId="36" applyProtection="0"/>
    <xf numFmtId="218" fontId="17" fillId="0" borderId="0" applyFont="0" applyFill="0" applyBorder="0" applyAlignment="0" applyProtection="0">
      <alignment horizontal="right"/>
    </xf>
    <xf numFmtId="0" fontId="85" fillId="19" borderId="0" applyNumberFormat="0" applyBorder="0" applyAlignment="0" applyProtection="0">
      <alignment vertical="center"/>
    </xf>
    <xf numFmtId="0" fontId="85" fillId="20" borderId="0" applyNumberFormat="0" applyBorder="0" applyAlignment="0" applyProtection="0">
      <alignment vertical="center"/>
    </xf>
    <xf numFmtId="0" fontId="85" fillId="21" borderId="0" applyNumberFormat="0" applyBorder="0" applyAlignment="0" applyProtection="0">
      <alignment vertical="center"/>
    </xf>
    <xf numFmtId="0" fontId="85" fillId="16" borderId="0" applyNumberFormat="0" applyBorder="0" applyAlignment="0" applyProtection="0">
      <alignment vertical="center"/>
    </xf>
    <xf numFmtId="0" fontId="85" fillId="17" borderId="0" applyNumberFormat="0" applyBorder="0" applyAlignment="0" applyProtection="0">
      <alignment vertical="center"/>
    </xf>
    <xf numFmtId="0" fontId="85" fillId="22" borderId="0" applyNumberFormat="0" applyBorder="0" applyAlignment="0" applyProtection="0">
      <alignment vertical="center"/>
    </xf>
    <xf numFmtId="38" fontId="62" fillId="0" borderId="0"/>
    <xf numFmtId="0" fontId="85" fillId="0" borderId="0" applyNumberFormat="0" applyFill="0" applyBorder="0" applyAlignment="0" applyProtection="0">
      <alignment vertical="center"/>
    </xf>
    <xf numFmtId="0" fontId="85" fillId="23" borderId="38" applyNumberFormat="0" applyAlignment="0" applyProtection="0">
      <alignment vertical="center"/>
    </xf>
    <xf numFmtId="219" fontId="2" fillId="0" borderId="0">
      <protection locked="0"/>
    </xf>
    <xf numFmtId="0" fontId="113" fillId="0" borderId="0">
      <protection locked="0"/>
    </xf>
    <xf numFmtId="0" fontId="113" fillId="0" borderId="0">
      <protection locked="0"/>
    </xf>
    <xf numFmtId="38" fontId="66" fillId="0" borderId="0"/>
    <xf numFmtId="0" fontId="85" fillId="6" borderId="0" applyNumberFormat="0" applyBorder="0" applyAlignment="0" applyProtection="0">
      <alignment vertical="center"/>
    </xf>
    <xf numFmtId="0" fontId="106" fillId="0" borderId="0">
      <protection locked="0"/>
    </xf>
    <xf numFmtId="0" fontId="106" fillId="0" borderId="0">
      <protection locked="0"/>
    </xf>
    <xf numFmtId="3" fontId="19" fillId="0" borderId="47">
      <alignment horizontal="center"/>
    </xf>
    <xf numFmtId="0" fontId="106" fillId="0" borderId="0">
      <protection locked="0"/>
    </xf>
    <xf numFmtId="0" fontId="106" fillId="0" borderId="0">
      <protection locked="0"/>
    </xf>
    <xf numFmtId="0" fontId="114" fillId="0" borderId="0" applyNumberFormat="0" applyFill="0" applyBorder="0" applyAlignment="0" applyProtection="0">
      <alignment vertical="top"/>
      <protection locked="0"/>
    </xf>
    <xf numFmtId="40" fontId="115" fillId="0" borderId="0" applyFont="0" applyFill="0" applyBorder="0" applyAlignment="0" applyProtection="0"/>
    <xf numFmtId="38" fontId="115" fillId="0" borderId="0" applyFont="0" applyFill="0" applyBorder="0" applyAlignment="0" applyProtection="0"/>
    <xf numFmtId="0" fontId="85" fillId="24" borderId="39" applyNumberFormat="0" applyFont="0" applyAlignment="0" applyProtection="0">
      <alignment vertical="center"/>
    </xf>
    <xf numFmtId="0" fontId="115" fillId="0" borderId="0" applyFont="0" applyFill="0" applyBorder="0" applyAlignment="0" applyProtection="0"/>
    <xf numFmtId="0" fontId="115" fillId="0" borderId="0" applyFont="0" applyFill="0" applyBorder="0" applyAlignment="0" applyProtection="0"/>
    <xf numFmtId="9" fontId="66" fillId="27" borderId="0" applyFill="0" applyBorder="0" applyProtection="0">
      <alignment horizontal="right"/>
    </xf>
    <xf numFmtId="10" fontId="66" fillId="0" borderId="0" applyFill="0" applyBorder="0" applyProtection="0">
      <alignment horizontal="right"/>
    </xf>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0" fontId="85" fillId="25" borderId="0" applyNumberFormat="0" applyBorder="0" applyAlignment="0" applyProtection="0">
      <alignment vertical="center"/>
    </xf>
    <xf numFmtId="0" fontId="85" fillId="0" borderId="0" applyNumberFormat="0" applyFill="0" applyBorder="0" applyAlignment="0" applyProtection="0">
      <alignment vertical="center"/>
    </xf>
    <xf numFmtId="0" fontId="85" fillId="26" borderId="40" applyNumberFormat="0" applyAlignment="0" applyProtection="0">
      <alignment vertical="center"/>
    </xf>
    <xf numFmtId="0" fontId="103" fillId="0" borderId="0">
      <alignment vertical="center"/>
    </xf>
    <xf numFmtId="220" fontId="116" fillId="0" borderId="0">
      <alignment vertical="center"/>
    </xf>
    <xf numFmtId="41" fontId="16" fillId="0" borderId="0" applyFont="0" applyFill="0" applyBorder="0" applyAlignment="0" applyProtection="0"/>
    <xf numFmtId="41" fontId="16" fillId="0" borderId="0" applyFont="0" applyFill="0" applyBorder="0" applyAlignment="0" applyProtection="0"/>
    <xf numFmtId="41" fontId="84"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6" fontId="2" fillId="0" borderId="0" applyFont="0" applyFill="0" applyBorder="0" applyAlignment="0" applyProtection="0"/>
    <xf numFmtId="41" fontId="84" fillId="0" borderId="0" applyFont="0" applyFill="0" applyBorder="0" applyAlignment="0" applyProtection="0"/>
    <xf numFmtId="176" fontId="2" fillId="0" borderId="0" applyFont="0" applyFill="0" applyBorder="0" applyAlignment="0" applyProtection="0"/>
    <xf numFmtId="0" fontId="18" fillId="0" borderId="0" applyFont="0" applyFill="0" applyBorder="0" applyAlignment="0" applyProtection="0"/>
    <xf numFmtId="0" fontId="16" fillId="0" borderId="0" applyFont="0" applyFill="0" applyBorder="0" applyAlignment="0" applyProtection="0"/>
    <xf numFmtId="0" fontId="18" fillId="0" borderId="0" applyFont="0" applyFill="0" applyProtection="0"/>
    <xf numFmtId="0" fontId="18" fillId="0" borderId="0" applyFont="0" applyFill="0" applyBorder="0" applyAlignment="0" applyProtection="0"/>
    <xf numFmtId="0" fontId="85" fillId="0" borderId="41" applyNumberFormat="0" applyFill="0" applyAlignment="0" applyProtection="0">
      <alignment vertical="center"/>
    </xf>
    <xf numFmtId="0" fontId="85" fillId="0" borderId="42" applyNumberFormat="0" applyFill="0" applyAlignment="0" applyProtection="0">
      <alignment vertical="center"/>
    </xf>
    <xf numFmtId="0" fontId="85" fillId="10" borderId="38" applyNumberFormat="0" applyAlignment="0" applyProtection="0">
      <alignment vertical="center"/>
    </xf>
    <xf numFmtId="4" fontId="106" fillId="0" borderId="0">
      <protection locked="0"/>
    </xf>
    <xf numFmtId="4" fontId="106" fillId="0" borderId="0">
      <protection locked="0"/>
    </xf>
    <xf numFmtId="221" fontId="2" fillId="0" borderId="0">
      <protection locked="0"/>
    </xf>
    <xf numFmtId="0" fontId="85" fillId="0" borderId="43" applyNumberFormat="0" applyFill="0" applyAlignment="0" applyProtection="0">
      <alignment vertical="center"/>
    </xf>
    <xf numFmtId="0" fontId="85" fillId="0" borderId="44" applyNumberFormat="0" applyFill="0" applyAlignment="0" applyProtection="0">
      <alignment vertical="center"/>
    </xf>
    <xf numFmtId="0" fontId="85" fillId="0" borderId="45" applyNumberFormat="0" applyFill="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7" borderId="0" applyNumberFormat="0" applyBorder="0" applyAlignment="0" applyProtection="0">
      <alignment vertical="center"/>
    </xf>
    <xf numFmtId="0" fontId="85" fillId="23" borderId="46" applyNumberFormat="0" applyAlignment="0" applyProtection="0">
      <alignment vertical="center"/>
    </xf>
    <xf numFmtId="0" fontId="2" fillId="0" borderId="0" applyFont="0" applyFill="0" applyBorder="0" applyAlignment="0" applyProtection="0"/>
    <xf numFmtId="176" fontId="2" fillId="0" borderId="0" applyFont="0" applyFill="0" applyBorder="0" applyAlignment="0" applyProtection="0"/>
    <xf numFmtId="0" fontId="66" fillId="27" borderId="0" applyFill="0" applyBorder="0" applyProtection="0">
      <alignment horizontal="right"/>
    </xf>
    <xf numFmtId="187" fontId="2" fillId="0" borderId="0" applyFont="0" applyFill="0" applyBorder="0" applyAlignment="0" applyProtection="0"/>
    <xf numFmtId="222" fontId="2" fillId="0" borderId="0">
      <protection locked="0"/>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6" fillId="0" borderId="0"/>
    <xf numFmtId="0" fontId="118" fillId="0" borderId="0"/>
    <xf numFmtId="0" fontId="16" fillId="0" borderId="0"/>
    <xf numFmtId="0" fontId="16" fillId="0" borderId="0"/>
    <xf numFmtId="0" fontId="84" fillId="0" borderId="0"/>
    <xf numFmtId="0" fontId="16" fillId="0" borderId="0"/>
    <xf numFmtId="0" fontId="16" fillId="0" borderId="0"/>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18" fillId="0" borderId="0"/>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5" fillId="0" borderId="0">
      <alignment vertical="center"/>
    </xf>
    <xf numFmtId="0" fontId="1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7" fillId="0" borderId="0">
      <alignment vertical="center"/>
    </xf>
    <xf numFmtId="0" fontId="1" fillId="0" borderId="0">
      <alignment vertical="center"/>
    </xf>
    <xf numFmtId="0" fontId="1" fillId="0" borderId="0">
      <alignment vertical="center"/>
    </xf>
    <xf numFmtId="0" fontId="85" fillId="0" borderId="0">
      <alignment vertical="center"/>
    </xf>
    <xf numFmtId="0" fontId="1"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118" fillId="0" borderId="0"/>
    <xf numFmtId="0" fontId="85" fillId="0" borderId="0">
      <alignment vertical="center"/>
    </xf>
    <xf numFmtId="0" fontId="117" fillId="0" borderId="0">
      <alignment vertical="center"/>
    </xf>
    <xf numFmtId="0" fontId="2" fillId="0" borderId="0"/>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2" fillId="0" borderId="0"/>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17" fillId="0" borderId="0">
      <alignment vertical="center"/>
    </xf>
    <xf numFmtId="0" fontId="85" fillId="0" borderId="0">
      <alignment vertical="center"/>
    </xf>
    <xf numFmtId="0" fontId="85" fillId="0" borderId="0">
      <alignment vertical="center"/>
    </xf>
    <xf numFmtId="0" fontId="117" fillId="0" borderId="0">
      <alignment vertical="center"/>
    </xf>
    <xf numFmtId="0" fontId="117" fillId="0" borderId="0" applyNumberFormat="0" applyFill="0" applyBorder="0" applyAlignment="0" applyProtection="0">
      <alignment vertical="top"/>
      <protection locked="0"/>
    </xf>
    <xf numFmtId="0" fontId="106" fillId="0" borderId="10">
      <protection locked="0"/>
    </xf>
    <xf numFmtId="0" fontId="106" fillId="0" borderId="10">
      <protection locked="0"/>
    </xf>
    <xf numFmtId="223" fontId="2" fillId="0" borderId="0">
      <protection locked="0"/>
    </xf>
    <xf numFmtId="224" fontId="2" fillId="0" borderId="0">
      <protection locked="0"/>
    </xf>
    <xf numFmtId="0" fontId="67" fillId="0" borderId="0"/>
    <xf numFmtId="0" fontId="67" fillId="0" borderId="0"/>
    <xf numFmtId="41" fontId="65" fillId="0" borderId="0"/>
    <xf numFmtId="0" fontId="119" fillId="0" borderId="0"/>
    <xf numFmtId="0" fontId="119" fillId="0" borderId="0"/>
    <xf numFmtId="205" fontId="119" fillId="0" borderId="0"/>
    <xf numFmtId="205" fontId="119" fillId="0" borderId="0"/>
    <xf numFmtId="205" fontId="119" fillId="0" borderId="0"/>
    <xf numFmtId="205" fontId="119" fillId="0" borderId="0"/>
    <xf numFmtId="0" fontId="119" fillId="0" borderId="0"/>
    <xf numFmtId="0" fontId="119" fillId="0" borderId="0"/>
    <xf numFmtId="205" fontId="119" fillId="0" borderId="0"/>
    <xf numFmtId="205" fontId="119" fillId="0" borderId="0"/>
    <xf numFmtId="205" fontId="119" fillId="0" borderId="0"/>
    <xf numFmtId="205" fontId="119" fillId="0" borderId="0"/>
    <xf numFmtId="0" fontId="119" fillId="0" borderId="0"/>
    <xf numFmtId="0" fontId="119" fillId="0" borderId="0"/>
    <xf numFmtId="205" fontId="119" fillId="0" borderId="0"/>
    <xf numFmtId="205" fontId="119" fillId="0" borderId="0"/>
    <xf numFmtId="0" fontId="119" fillId="0" borderId="0"/>
    <xf numFmtId="0" fontId="119" fillId="0" borderId="0"/>
    <xf numFmtId="0" fontId="120" fillId="0" borderId="0"/>
    <xf numFmtId="0"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0" fontId="120" fillId="0" borderId="0"/>
    <xf numFmtId="0"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0" fontId="120" fillId="0" borderId="0"/>
    <xf numFmtId="0" fontId="120" fillId="0" borderId="0"/>
    <xf numFmtId="0" fontId="119" fillId="0" borderId="0"/>
    <xf numFmtId="0"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206" fontId="119" fillId="0" borderId="0"/>
    <xf numFmtId="206" fontId="119" fillId="0" borderId="0"/>
    <xf numFmtId="0" fontId="119" fillId="0" borderId="0"/>
    <xf numFmtId="0" fontId="119"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0" fontId="119" fillId="0" borderId="0"/>
    <xf numFmtId="0" fontId="119"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38" fontId="119" fillId="0" borderId="0"/>
    <xf numFmtId="38"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0" fontId="119" fillId="0" borderId="0"/>
    <xf numFmtId="0" fontId="119" fillId="0" borderId="0"/>
    <xf numFmtId="40" fontId="119" fillId="0" borderId="0"/>
    <xf numFmtId="40"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0" fontId="65" fillId="0" borderId="0"/>
    <xf numFmtId="0" fontId="65" fillId="0" borderId="0"/>
    <xf numFmtId="0" fontId="119" fillId="0" borderId="0"/>
    <xf numFmtId="0" fontId="119" fillId="0" borderId="0"/>
    <xf numFmtId="0" fontId="119" fillId="0" borderId="0"/>
    <xf numFmtId="0" fontId="119" fillId="0" borderId="0"/>
    <xf numFmtId="0" fontId="65" fillId="0" borderId="0"/>
    <xf numFmtId="0" fontId="65" fillId="0" borderId="0"/>
    <xf numFmtId="0" fontId="119" fillId="0" borderId="0"/>
    <xf numFmtId="0" fontId="119" fillId="0" borderId="0"/>
    <xf numFmtId="0" fontId="120" fillId="0" borderId="0"/>
    <xf numFmtId="0" fontId="120" fillId="0" borderId="0"/>
    <xf numFmtId="0" fontId="119" fillId="0" borderId="0"/>
    <xf numFmtId="0" fontId="119" fillId="0" borderId="0"/>
    <xf numFmtId="0" fontId="119" fillId="0" borderId="0"/>
    <xf numFmtId="0" fontId="119" fillId="0" borderId="0"/>
    <xf numFmtId="0" fontId="121" fillId="0" borderId="0"/>
    <xf numFmtId="2" fontId="121" fillId="0" borderId="0"/>
    <xf numFmtId="0" fontId="122" fillId="0" borderId="37">
      <alignment horizontal="left" vertical="center"/>
    </xf>
    <xf numFmtId="0" fontId="122" fillId="0" borderId="22">
      <alignment horizontal="left" vertical="center"/>
    </xf>
    <xf numFmtId="0" fontId="123" fillId="0" borderId="0"/>
    <xf numFmtId="0" fontId="122" fillId="0" borderId="0"/>
    <xf numFmtId="0" fontId="121" fillId="0" borderId="36"/>
    <xf numFmtId="41" fontId="65" fillId="0" borderId="0"/>
    <xf numFmtId="0" fontId="59" fillId="0" borderId="0">
      <alignment vertical="center"/>
    </xf>
    <xf numFmtId="0" fontId="65" fillId="0" borderId="0"/>
    <xf numFmtId="0" fontId="65" fillId="0" borderId="0"/>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67" fillId="0" borderId="0"/>
    <xf numFmtId="0" fontId="68" fillId="0" borderId="0">
      <alignment vertical="center"/>
    </xf>
    <xf numFmtId="0" fontId="68" fillId="0" borderId="0">
      <alignment vertical="center"/>
    </xf>
    <xf numFmtId="0" fontId="68" fillId="0" borderId="0">
      <alignment vertical="center"/>
    </xf>
    <xf numFmtId="0" fontId="68" fillId="0" borderId="0">
      <alignment vertical="center"/>
    </xf>
    <xf numFmtId="0" fontId="67" fillId="0" borderId="0"/>
    <xf numFmtId="0" fontId="67" fillId="0" borderId="0"/>
    <xf numFmtId="0" fontId="68" fillId="0" borderId="0">
      <alignment vertical="center"/>
    </xf>
    <xf numFmtId="0" fontId="68" fillId="0" borderId="0">
      <alignment vertical="center"/>
    </xf>
    <xf numFmtId="0" fontId="59" fillId="0" borderId="0">
      <alignment vertical="center"/>
    </xf>
    <xf numFmtId="0" fontId="68" fillId="0" borderId="0">
      <alignment vertical="center"/>
    </xf>
    <xf numFmtId="0" fontId="68" fillId="0" borderId="0">
      <alignment vertical="center"/>
    </xf>
    <xf numFmtId="0" fontId="59" fillId="0" borderId="0">
      <alignment vertical="center"/>
    </xf>
    <xf numFmtId="0" fontId="68" fillId="0" borderId="0">
      <alignment vertical="center"/>
    </xf>
    <xf numFmtId="0" fontId="59" fillId="0" borderId="0">
      <alignment vertical="center"/>
    </xf>
    <xf numFmtId="0" fontId="68" fillId="0" borderId="0">
      <alignment vertical="center"/>
    </xf>
    <xf numFmtId="0" fontId="59" fillId="0" borderId="0">
      <alignment vertical="center"/>
    </xf>
    <xf numFmtId="0" fontId="119" fillId="0" borderId="0"/>
    <xf numFmtId="208" fontId="120" fillId="0" borderId="0"/>
    <xf numFmtId="0" fontId="119" fillId="0" borderId="0"/>
    <xf numFmtId="205" fontId="119" fillId="0" borderId="0"/>
    <xf numFmtId="0" fontId="120" fillId="0" borderId="0"/>
    <xf numFmtId="0" fontId="120" fillId="0" borderId="0"/>
    <xf numFmtId="0" fontId="120" fillId="0" borderId="0"/>
    <xf numFmtId="208" fontId="120" fillId="0" borderId="0"/>
    <xf numFmtId="0" fontId="119" fillId="0" borderId="0"/>
    <xf numFmtId="0" fontId="120" fillId="0" borderId="0"/>
    <xf numFmtId="205"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0" fontId="119" fillId="0" borderId="0"/>
    <xf numFmtId="205" fontId="119" fillId="0" borderId="0"/>
    <xf numFmtId="205" fontId="119" fillId="0" borderId="0"/>
    <xf numFmtId="205" fontId="119" fillId="0" borderId="0"/>
    <xf numFmtId="205" fontId="119" fillId="0" borderId="0"/>
    <xf numFmtId="0" fontId="119" fillId="0" borderId="0"/>
    <xf numFmtId="0" fontId="119" fillId="0" borderId="0"/>
    <xf numFmtId="205" fontId="119" fillId="0" borderId="0"/>
    <xf numFmtId="205" fontId="119" fillId="0" borderId="0"/>
    <xf numFmtId="205" fontId="119" fillId="0" borderId="0"/>
    <xf numFmtId="205" fontId="119" fillId="0" borderId="0"/>
    <xf numFmtId="0" fontId="119" fillId="0" borderId="0"/>
    <xf numFmtId="0" fontId="119" fillId="0" borderId="0"/>
    <xf numFmtId="205" fontId="119" fillId="0" borderId="0"/>
    <xf numFmtId="205" fontId="119" fillId="0" borderId="0"/>
    <xf numFmtId="0" fontId="119" fillId="0" borderId="0"/>
    <xf numFmtId="0" fontId="119" fillId="0" borderId="0"/>
    <xf numFmtId="0" fontId="120" fillId="0" borderId="0"/>
    <xf numFmtId="0"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0" fontId="120" fillId="0" borderId="0"/>
    <xf numFmtId="0"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0" fontId="120" fillId="0" borderId="0"/>
    <xf numFmtId="0" fontId="120" fillId="0" borderId="0"/>
    <xf numFmtId="0" fontId="119" fillId="0" borderId="0"/>
    <xf numFmtId="0"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206" fontId="119" fillId="0" borderId="0"/>
    <xf numFmtId="206" fontId="119" fillId="0" borderId="0"/>
    <xf numFmtId="0" fontId="119" fillId="0" borderId="0"/>
    <xf numFmtId="0" fontId="119" fillId="0" borderId="0"/>
    <xf numFmtId="0" fontId="119" fillId="0" borderId="0"/>
    <xf numFmtId="0" fontId="120" fillId="0" borderId="0"/>
    <xf numFmtId="0" fontId="120" fillId="0" borderId="0"/>
    <xf numFmtId="208" fontId="120" fillId="0" borderId="0"/>
    <xf numFmtId="208" fontId="120"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0" fontId="119" fillId="0" borderId="0"/>
    <xf numFmtId="0" fontId="119"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0" fontId="120" fillId="0" borderId="0"/>
    <xf numFmtId="0" fontId="120" fillId="0" borderId="0"/>
    <xf numFmtId="208" fontId="120" fillId="0" borderId="0"/>
    <xf numFmtId="208" fontId="120" fillId="0" borderId="0"/>
    <xf numFmtId="208" fontId="120" fillId="0" borderId="0"/>
    <xf numFmtId="38" fontId="119" fillId="0" borderId="0"/>
    <xf numFmtId="38"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0" fontId="119" fillId="0" borderId="0"/>
    <xf numFmtId="0" fontId="119" fillId="0" borderId="0"/>
    <xf numFmtId="208" fontId="120" fillId="0" borderId="0"/>
    <xf numFmtId="0" fontId="120" fillId="0" borderId="0"/>
    <xf numFmtId="0" fontId="120" fillId="0" borderId="0"/>
    <xf numFmtId="208" fontId="120" fillId="0" borderId="0"/>
    <xf numFmtId="208" fontId="120" fillId="0" borderId="0"/>
    <xf numFmtId="40" fontId="119" fillId="0" borderId="0"/>
    <xf numFmtId="40"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208" fontId="120" fillId="0" borderId="0"/>
    <xf numFmtId="208" fontId="120" fillId="0" borderId="0"/>
    <xf numFmtId="0" fontId="120" fillId="0" borderId="0"/>
    <xf numFmtId="0" fontId="120" fillId="0" borderId="0"/>
    <xf numFmtId="0" fontId="120" fillId="0" borderId="0"/>
    <xf numFmtId="0" fontId="120" fillId="0" borderId="0"/>
    <xf numFmtId="0" fontId="65" fillId="0" borderId="0"/>
    <xf numFmtId="0" fontId="65" fillId="0" borderId="0"/>
    <xf numFmtId="0" fontId="119" fillId="0" borderId="0"/>
    <xf numFmtId="0" fontId="119" fillId="0" borderId="0"/>
    <xf numFmtId="0" fontId="119" fillId="0" borderId="0"/>
    <xf numFmtId="0" fontId="119" fillId="0" borderId="0"/>
    <xf numFmtId="0" fontId="65" fillId="0" borderId="0"/>
    <xf numFmtId="0" fontId="65" fillId="0" borderId="0"/>
    <xf numFmtId="0" fontId="119" fillId="0" borderId="0"/>
    <xf numFmtId="0" fontId="119" fillId="0" borderId="0"/>
    <xf numFmtId="0" fontId="120" fillId="0" borderId="0"/>
    <xf numFmtId="0" fontId="120" fillId="0" borderId="0"/>
    <xf numFmtId="0" fontId="119" fillId="0" borderId="0"/>
    <xf numFmtId="0" fontId="119" fillId="0" borderId="0"/>
    <xf numFmtId="0" fontId="119" fillId="0" borderId="0"/>
    <xf numFmtId="0" fontId="119"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0" fontId="120" fillId="0" borderId="0"/>
    <xf numFmtId="0" fontId="119" fillId="0" borderId="0"/>
    <xf numFmtId="205" fontId="119" fillId="0" borderId="0"/>
    <xf numFmtId="0" fontId="119" fillId="0" borderId="0"/>
    <xf numFmtId="205" fontId="119" fillId="0" borderId="0"/>
    <xf numFmtId="0" fontId="119" fillId="0" borderId="0"/>
    <xf numFmtId="205" fontId="119" fillId="0" borderId="0"/>
    <xf numFmtId="206" fontId="119" fillId="0" borderId="0"/>
    <xf numFmtId="206" fontId="119" fillId="0" borderId="0"/>
    <xf numFmtId="0" fontId="120" fillId="0" borderId="0"/>
    <xf numFmtId="205" fontId="119" fillId="0" borderId="0"/>
    <xf numFmtId="205" fontId="119" fillId="0" borderId="0"/>
    <xf numFmtId="205" fontId="119" fillId="0" borderId="0"/>
    <xf numFmtId="0" fontId="119" fillId="0" borderId="0"/>
    <xf numFmtId="205" fontId="119" fillId="0" borderId="0"/>
    <xf numFmtId="205" fontId="119" fillId="0" borderId="0"/>
    <xf numFmtId="205" fontId="119" fillId="0" borderId="0"/>
    <xf numFmtId="0" fontId="119" fillId="0" borderId="0"/>
    <xf numFmtId="0" fontId="119" fillId="0" borderId="0"/>
    <xf numFmtId="0" fontId="119" fillId="0" borderId="0"/>
    <xf numFmtId="206" fontId="119" fillId="0" borderId="0"/>
    <xf numFmtId="206" fontId="119" fillId="0" borderId="0"/>
    <xf numFmtId="0" fontId="119" fillId="0" borderId="0"/>
    <xf numFmtId="0" fontId="119" fillId="0" borderId="0"/>
    <xf numFmtId="0"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206" fontId="119" fillId="0" borderId="0"/>
    <xf numFmtId="206" fontId="119" fillId="0" borderId="0"/>
    <xf numFmtId="0" fontId="119" fillId="0" borderId="0"/>
    <xf numFmtId="0" fontId="119" fillId="0" borderId="0"/>
    <xf numFmtId="0" fontId="119" fillId="0" borderId="0"/>
    <xf numFmtId="0" fontId="120" fillId="0" borderId="0"/>
    <xf numFmtId="0" fontId="120" fillId="0" borderId="0"/>
    <xf numFmtId="208" fontId="120" fillId="0" borderId="0"/>
    <xf numFmtId="208" fontId="120"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0" fontId="119" fillId="0" borderId="0"/>
    <xf numFmtId="0" fontId="119"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0" fontId="120" fillId="0" borderId="0"/>
    <xf numFmtId="0" fontId="120" fillId="0" borderId="0"/>
    <xf numFmtId="208" fontId="120" fillId="0" borderId="0"/>
    <xf numFmtId="208" fontId="120" fillId="0" borderId="0"/>
    <xf numFmtId="208" fontId="120" fillId="0" borderId="0"/>
    <xf numFmtId="38" fontId="119" fillId="0" borderId="0"/>
    <xf numFmtId="38"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0" fontId="119" fillId="0" borderId="0"/>
    <xf numFmtId="0" fontId="119" fillId="0" borderId="0"/>
    <xf numFmtId="208" fontId="120" fillId="0" borderId="0"/>
    <xf numFmtId="0" fontId="120" fillId="0" borderId="0"/>
    <xf numFmtId="0" fontId="120" fillId="0" borderId="0"/>
    <xf numFmtId="208" fontId="120" fillId="0" borderId="0"/>
    <xf numFmtId="208" fontId="120" fillId="0" borderId="0"/>
    <xf numFmtId="40" fontId="119" fillId="0" borderId="0"/>
    <xf numFmtId="40"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208" fontId="120" fillId="0" borderId="0"/>
    <xf numFmtId="208" fontId="120" fillId="0" borderId="0"/>
    <xf numFmtId="0" fontId="120" fillId="0" borderId="0"/>
    <xf numFmtId="0" fontId="120" fillId="0" borderId="0"/>
    <xf numFmtId="0" fontId="120" fillId="0" borderId="0"/>
    <xf numFmtId="0" fontId="120" fillId="0" borderId="0"/>
    <xf numFmtId="0" fontId="65" fillId="0" borderId="0"/>
    <xf numFmtId="0" fontId="65" fillId="0" borderId="0"/>
    <xf numFmtId="0" fontId="119" fillId="0" borderId="0"/>
    <xf numFmtId="0" fontId="119" fillId="0" borderId="0"/>
    <xf numFmtId="0" fontId="119" fillId="0" borderId="0"/>
    <xf numFmtId="0" fontId="119" fillId="0" borderId="0"/>
    <xf numFmtId="0" fontId="65" fillId="0" borderId="0"/>
    <xf numFmtId="0" fontId="65" fillId="0" borderId="0"/>
    <xf numFmtId="0" fontId="119" fillId="0" borderId="0"/>
    <xf numFmtId="0" fontId="119" fillId="0" borderId="0"/>
    <xf numFmtId="0" fontId="120" fillId="0" borderId="0"/>
    <xf numFmtId="0" fontId="120" fillId="0" borderId="0"/>
    <xf numFmtId="0" fontId="119" fillId="0" borderId="0"/>
    <xf numFmtId="0" fontId="119" fillId="0" borderId="0"/>
    <xf numFmtId="0" fontId="119" fillId="0" borderId="0"/>
    <xf numFmtId="0" fontId="119"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208" fontId="120" fillId="0" borderId="0"/>
    <xf numFmtId="0" fontId="120" fillId="0" borderId="0"/>
    <xf numFmtId="0" fontId="120" fillId="0" borderId="0"/>
    <xf numFmtId="208" fontId="120" fillId="0" borderId="0"/>
    <xf numFmtId="208" fontId="120" fillId="0" borderId="0"/>
    <xf numFmtId="208" fontId="120" fillId="0" borderId="0"/>
    <xf numFmtId="0" fontId="120" fillId="0" borderId="0"/>
    <xf numFmtId="0" fontId="119" fillId="0" borderId="0"/>
    <xf numFmtId="205" fontId="119" fillId="0" borderId="0"/>
    <xf numFmtId="0" fontId="119" fillId="0" borderId="0"/>
    <xf numFmtId="205" fontId="119" fillId="0" borderId="0"/>
    <xf numFmtId="0" fontId="119" fillId="0" borderId="0"/>
    <xf numFmtId="205" fontId="119" fillId="0" borderId="0"/>
    <xf numFmtId="0" fontId="120" fillId="0" borderId="0"/>
    <xf numFmtId="205" fontId="119" fillId="0" borderId="0"/>
    <xf numFmtId="205" fontId="119" fillId="0" borderId="0"/>
    <xf numFmtId="205" fontId="119" fillId="0" borderId="0"/>
    <xf numFmtId="0" fontId="119" fillId="0" borderId="0"/>
    <xf numFmtId="205" fontId="119" fillId="0" borderId="0"/>
    <xf numFmtId="205" fontId="119" fillId="0" borderId="0"/>
    <xf numFmtId="205" fontId="119" fillId="0" borderId="0"/>
    <xf numFmtId="0" fontId="119" fillId="0" borderId="0"/>
    <xf numFmtId="0" fontId="119" fillId="0" borderId="0"/>
    <xf numFmtId="0" fontId="119" fillId="0" borderId="0"/>
    <xf numFmtId="0" fontId="119" fillId="0" borderId="0"/>
    <xf numFmtId="206" fontId="119" fillId="0" borderId="0"/>
    <xf numFmtId="206" fontId="119" fillId="0" borderId="0"/>
    <xf numFmtId="206" fontId="119" fillId="0" borderId="0"/>
    <xf numFmtId="206" fontId="119" fillId="0" borderId="0"/>
    <xf numFmtId="0" fontId="119" fillId="0" borderId="0"/>
    <xf numFmtId="0" fontId="119" fillId="0" borderId="0"/>
    <xf numFmtId="206" fontId="119" fillId="0" borderId="0"/>
    <xf numFmtId="206" fontId="119" fillId="0" borderId="0"/>
    <xf numFmtId="0" fontId="119" fillId="0" borderId="0"/>
    <xf numFmtId="0" fontId="119"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204" fontId="119" fillId="0" borderId="0"/>
    <xf numFmtId="204" fontId="119" fillId="0" borderId="0"/>
    <xf numFmtId="0" fontId="119" fillId="0" borderId="0"/>
    <xf numFmtId="0" fontId="119" fillId="0" borderId="0"/>
    <xf numFmtId="204" fontId="119" fillId="0" borderId="0"/>
    <xf numFmtId="204" fontId="119" fillId="0" borderId="0"/>
    <xf numFmtId="0" fontId="119" fillId="0" borderId="0"/>
    <xf numFmtId="0" fontId="119"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209" fontId="120" fillId="0" borderId="0"/>
    <xf numFmtId="209" fontId="120" fillId="0" borderId="0"/>
    <xf numFmtId="0" fontId="120" fillId="0" borderId="0"/>
    <xf numFmtId="0" fontId="120" fillId="0" borderId="0"/>
    <xf numFmtId="209" fontId="120" fillId="0" borderId="0"/>
    <xf numFmtId="209" fontId="120" fillId="0" borderId="0"/>
    <xf numFmtId="0" fontId="120" fillId="0" borderId="0"/>
    <xf numFmtId="0" fontId="120"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207" fontId="119" fillId="0" borderId="0"/>
    <xf numFmtId="207" fontId="119" fillId="0" borderId="0"/>
    <xf numFmtId="0" fontId="119" fillId="0" borderId="0"/>
    <xf numFmtId="0" fontId="119" fillId="0" borderId="0"/>
    <xf numFmtId="207" fontId="119" fillId="0" borderId="0"/>
    <xf numFmtId="207" fontId="119" fillId="0" borderId="0"/>
    <xf numFmtId="0" fontId="119" fillId="0" borderId="0"/>
    <xf numFmtId="0" fontId="119" fillId="0" borderId="0"/>
    <xf numFmtId="38" fontId="119" fillId="0" borderId="0"/>
    <xf numFmtId="38"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176" fontId="119" fillId="0" borderId="0"/>
    <xf numFmtId="176" fontId="119" fillId="0" borderId="0"/>
    <xf numFmtId="0" fontId="119" fillId="0" borderId="0"/>
    <xf numFmtId="0" fontId="119" fillId="0" borderId="0"/>
    <xf numFmtId="176" fontId="119" fillId="0" borderId="0"/>
    <xf numFmtId="176" fontId="119" fillId="0" borderId="0"/>
    <xf numFmtId="0" fontId="119" fillId="0" borderId="0"/>
    <xf numFmtId="0" fontId="119" fillId="0" borderId="0"/>
    <xf numFmtId="40" fontId="119" fillId="0" borderId="0"/>
    <xf numFmtId="40"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187" fontId="119" fillId="0" borderId="0"/>
    <xf numFmtId="187" fontId="119" fillId="0" borderId="0"/>
    <xf numFmtId="0" fontId="119" fillId="0" borderId="0"/>
    <xf numFmtId="0" fontId="119" fillId="0" borderId="0"/>
    <xf numFmtId="187" fontId="119" fillId="0" borderId="0"/>
    <xf numFmtId="187" fontId="119" fillId="0" borderId="0"/>
    <xf numFmtId="0" fontId="119" fillId="0" borderId="0"/>
    <xf numFmtId="0" fontId="119" fillId="0" borderId="0"/>
    <xf numFmtId="0" fontId="65" fillId="0" borderId="0"/>
    <xf numFmtId="0" fontId="65" fillId="0" borderId="0"/>
    <xf numFmtId="0" fontId="119" fillId="0" borderId="0"/>
    <xf numFmtId="0" fontId="119" fillId="0" borderId="0"/>
    <xf numFmtId="0" fontId="119" fillId="0" borderId="0"/>
    <xf numFmtId="0" fontId="119" fillId="0" borderId="0"/>
    <xf numFmtId="0" fontId="65" fillId="0" borderId="0"/>
    <xf numFmtId="0" fontId="65" fillId="0" borderId="0"/>
    <xf numFmtId="0" fontId="119" fillId="0" borderId="0"/>
    <xf numFmtId="0" fontId="119" fillId="0" borderId="0"/>
    <xf numFmtId="0" fontId="120" fillId="0" borderId="0"/>
    <xf numFmtId="0" fontId="120" fillId="0" borderId="0"/>
    <xf numFmtId="0" fontId="119" fillId="0" borderId="0"/>
    <xf numFmtId="0" fontId="119" fillId="0" borderId="0"/>
    <xf numFmtId="0" fontId="119" fillId="0" borderId="0"/>
    <xf numFmtId="0" fontId="11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2" fillId="0" borderId="0" applyFont="0" applyFill="0" applyBorder="0" applyAlignment="0" applyProtection="0"/>
    <xf numFmtId="41" fontId="102" fillId="0" borderId="0" applyFont="0" applyFill="0" applyAlignment="0" applyProtection="0"/>
    <xf numFmtId="41" fontId="16"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16" fillId="0" borderId="0" applyFont="0" applyFill="0" applyBorder="0" applyAlignment="0" applyProtection="0">
      <alignment vertical="center"/>
    </xf>
    <xf numFmtId="0" fontId="1" fillId="0" borderId="0">
      <alignment vertical="center"/>
    </xf>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65" fillId="0" borderId="0"/>
    <xf numFmtId="41" fontId="6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2" fillId="0" borderId="0" applyFont="0" applyFill="0" applyBorder="0" applyAlignment="0" applyProtection="0">
      <alignment vertical="center"/>
    </xf>
    <xf numFmtId="0" fontId="27" fillId="0" borderId="0">
      <alignment vertical="center"/>
    </xf>
    <xf numFmtId="176" fontId="2" fillId="0" borderId="0" applyFont="0" applyFill="0" applyBorder="0" applyAlignment="0" applyProtection="0"/>
    <xf numFmtId="206" fontId="67" fillId="0" borderId="0"/>
    <xf numFmtId="0" fontId="129" fillId="0" borderId="0"/>
    <xf numFmtId="41" fontId="16" fillId="0" borderId="0" applyFont="0" applyFill="0" applyBorder="0" applyAlignment="0" applyProtection="0"/>
    <xf numFmtId="0" fontId="67" fillId="0" borderId="0"/>
    <xf numFmtId="0" fontId="22" fillId="0" borderId="0">
      <alignment vertical="center"/>
    </xf>
    <xf numFmtId="176" fontId="2" fillId="0" borderId="0" applyFont="0" applyFill="0" applyBorder="0" applyAlignment="0" applyProtection="0"/>
  </cellStyleXfs>
  <cellXfs count="1064">
    <xf numFmtId="0" fontId="0" fillId="0" borderId="0" xfId="0"/>
    <xf numFmtId="0" fontId="3" fillId="0" borderId="2" xfId="0" applyFont="1" applyBorder="1" applyAlignment="1">
      <alignment horizontal="center" vertical="center"/>
    </xf>
    <xf numFmtId="0" fontId="3" fillId="0" borderId="3" xfId="0" applyFont="1" applyBorder="1" applyAlignment="1">
      <alignment horizontal="centerContinuous"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vertical="center"/>
    </xf>
    <xf numFmtId="0" fontId="8" fillId="0" borderId="0" xfId="0" applyFont="1" applyAlignment="1">
      <alignment horizontal="centerContinuous" vertical="top"/>
    </xf>
    <xf numFmtId="0" fontId="3" fillId="0" borderId="10" xfId="0" applyFont="1" applyBorder="1" applyAlignment="1">
      <alignment horizontal="centerContinuous" vertical="center"/>
    </xf>
    <xf numFmtId="0" fontId="3"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xf>
    <xf numFmtId="176" fontId="3" fillId="0" borderId="11" xfId="5" applyFont="1" applyBorder="1" applyAlignment="1">
      <alignment horizontal="center" vertical="center"/>
    </xf>
    <xf numFmtId="0" fontId="3" fillId="0" borderId="0" xfId="0" applyFont="1"/>
    <xf numFmtId="0" fontId="3" fillId="0" borderId="0" xfId="0" applyFont="1" applyAlignment="1">
      <alignment horizontal="right"/>
    </xf>
    <xf numFmtId="0" fontId="3" fillId="0" borderId="20" xfId="0" applyFont="1" applyBorder="1" applyAlignment="1">
      <alignment horizontal="centerContinuous" vertical="center"/>
    </xf>
    <xf numFmtId="0" fontId="3" fillId="0" borderId="19" xfId="0" applyFont="1" applyBorder="1" applyAlignment="1">
      <alignment horizontal="centerContinuous" vertical="center"/>
    </xf>
    <xf numFmtId="0" fontId="3" fillId="0" borderId="2" xfId="0" applyFont="1" applyBorder="1" applyAlignment="1">
      <alignment vertical="center"/>
    </xf>
    <xf numFmtId="176" fontId="3" fillId="0" borderId="17" xfId="5" applyFont="1" applyBorder="1" applyAlignment="1">
      <alignment horizontal="center" vertical="center"/>
    </xf>
    <xf numFmtId="176" fontId="3" fillId="0" borderId="17" xfId="5" applyFont="1" applyBorder="1" applyAlignment="1">
      <alignment horizontal="center" vertical="center" wrapText="1"/>
    </xf>
    <xf numFmtId="176" fontId="3" fillId="0" borderId="8" xfId="5"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76" fontId="3" fillId="0" borderId="0" xfId="0" applyNumberFormat="1" applyFont="1" applyAlignment="1">
      <alignment vertical="center"/>
    </xf>
    <xf numFmtId="0" fontId="3" fillId="0" borderId="0" xfId="0" applyFont="1" applyAlignment="1">
      <alignment horizontal="right" vertical="center"/>
    </xf>
    <xf numFmtId="176" fontId="3" fillId="0" borderId="0" xfId="0" applyNumberFormat="1" applyFont="1"/>
    <xf numFmtId="0" fontId="8" fillId="0" borderId="0" xfId="0" applyFont="1" applyAlignment="1">
      <alignment vertical="top"/>
    </xf>
    <xf numFmtId="176" fontId="6" fillId="0" borderId="17" xfId="5" applyFont="1" applyBorder="1" applyAlignment="1">
      <alignment horizontal="center" vertical="center" shrinkToFit="1"/>
    </xf>
    <xf numFmtId="176" fontId="3" fillId="0" borderId="17" xfId="5" applyFont="1" applyBorder="1" applyAlignment="1">
      <alignment horizontal="center" vertical="center" shrinkToFit="1"/>
    </xf>
    <xf numFmtId="0" fontId="6" fillId="0" borderId="0" xfId="0" applyFont="1"/>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right"/>
    </xf>
    <xf numFmtId="0" fontId="6" fillId="0" borderId="3" xfId="0" applyFont="1" applyBorder="1" applyAlignment="1">
      <alignment horizontal="centerContinuous" vertical="center"/>
    </xf>
    <xf numFmtId="0" fontId="6" fillId="0" borderId="10" xfId="0" applyFont="1" applyBorder="1" applyAlignment="1">
      <alignment horizontal="centerContinuous" vertical="center" wrapText="1"/>
    </xf>
    <xf numFmtId="0" fontId="6" fillId="0" borderId="10" xfId="0" applyFont="1" applyBorder="1" applyAlignment="1">
      <alignment horizontal="centerContinuous" vertical="center"/>
    </xf>
    <xf numFmtId="0" fontId="6" fillId="0" borderId="0" xfId="0" applyFont="1" applyAlignment="1">
      <alignment vertical="center" wrapText="1"/>
    </xf>
    <xf numFmtId="0" fontId="6" fillId="0" borderId="5" xfId="0" applyFont="1" applyBorder="1" applyAlignment="1">
      <alignment horizontal="centerContinuous" vertical="center"/>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Continuous" vertical="center" wrapText="1"/>
    </xf>
    <xf numFmtId="0" fontId="6" fillId="0" borderId="0" xfId="0" applyFont="1" applyAlignment="1">
      <alignment horizontal="centerContinuous" vertical="center"/>
    </xf>
    <xf numFmtId="0" fontId="6" fillId="0" borderId="0" xfId="0" applyFont="1" applyAlignment="1">
      <alignment horizontal="center" vertical="center" wrapText="1"/>
    </xf>
    <xf numFmtId="0" fontId="6" fillId="0" borderId="4" xfId="0" applyFont="1" applyBorder="1" applyAlignment="1">
      <alignment horizontal="centerContinuous" vertical="center" wrapText="1"/>
    </xf>
    <xf numFmtId="0" fontId="6" fillId="0" borderId="17" xfId="0" applyFont="1" applyBorder="1" applyAlignment="1">
      <alignment vertical="center"/>
    </xf>
    <xf numFmtId="0" fontId="6" fillId="0" borderId="12" xfId="0" applyFont="1" applyBorder="1" applyAlignment="1">
      <alignment horizontal="center" vertical="center" wrapText="1"/>
    </xf>
    <xf numFmtId="0" fontId="6" fillId="0" borderId="8" xfId="0" applyFont="1" applyBorder="1" applyAlignment="1">
      <alignment vertical="center" wrapText="1"/>
    </xf>
    <xf numFmtId="0" fontId="6" fillId="0" borderId="8" xfId="0" applyFont="1" applyBorder="1" applyAlignment="1">
      <alignment vertical="center"/>
    </xf>
    <xf numFmtId="0" fontId="6" fillId="0" borderId="11" xfId="0" applyFont="1" applyBorder="1" applyAlignment="1">
      <alignment vertical="center"/>
    </xf>
    <xf numFmtId="176" fontId="7" fillId="0" borderId="0" xfId="1" applyFont="1" applyBorder="1" applyAlignment="1">
      <alignment vertical="center"/>
    </xf>
    <xf numFmtId="176" fontId="7" fillId="0" borderId="0" xfId="1" applyFont="1" applyBorder="1" applyAlignment="1">
      <alignment vertical="center" wrapText="1"/>
    </xf>
    <xf numFmtId="176" fontId="7" fillId="0" borderId="0" xfId="0" applyNumberFormat="1" applyFont="1" applyAlignment="1">
      <alignment vertical="center" wrapText="1"/>
    </xf>
    <xf numFmtId="176" fontId="7" fillId="0" borderId="0" xfId="0" applyNumberFormat="1" applyFont="1" applyAlignment="1">
      <alignment vertical="center"/>
    </xf>
    <xf numFmtId="0" fontId="6" fillId="0" borderId="0" xfId="0" applyFont="1" applyAlignment="1">
      <alignment horizontal="left" vertical="center"/>
    </xf>
    <xf numFmtId="0" fontId="3" fillId="0" borderId="0" xfId="0" applyFont="1" applyAlignment="1">
      <alignment vertical="center" wrapText="1"/>
    </xf>
    <xf numFmtId="0" fontId="8" fillId="0" borderId="0" xfId="0" applyFont="1" applyAlignment="1">
      <alignment horizontal="centerContinuous" vertical="top" wrapText="1"/>
    </xf>
    <xf numFmtId="0" fontId="11" fillId="0" borderId="0" xfId="0" applyFont="1" applyAlignment="1">
      <alignment horizontal="centerContinuous" vertical="top"/>
    </xf>
    <xf numFmtId="0" fontId="9" fillId="0" borderId="0" xfId="0" applyFont="1" applyAlignment="1">
      <alignment vertical="center"/>
    </xf>
    <xf numFmtId="184" fontId="9" fillId="0" borderId="0" xfId="0" applyNumberFormat="1" applyFont="1" applyAlignment="1">
      <alignment vertical="center"/>
    </xf>
    <xf numFmtId="0" fontId="3" fillId="0" borderId="6" xfId="0" applyFont="1" applyBorder="1" applyAlignment="1">
      <alignment horizontal="center"/>
    </xf>
    <xf numFmtId="0" fontId="3" fillId="0" borderId="16" xfId="0" applyFont="1" applyBorder="1" applyAlignment="1">
      <alignment horizontal="center" wrapText="1"/>
    </xf>
    <xf numFmtId="0" fontId="3" fillId="0" borderId="3" xfId="0" applyFont="1" applyBorder="1" applyAlignment="1">
      <alignment horizontal="center" wrapText="1"/>
    </xf>
    <xf numFmtId="0" fontId="3" fillId="0" borderId="10" xfId="0" applyFont="1" applyBorder="1" applyAlignment="1">
      <alignment horizontal="center" wrapText="1"/>
    </xf>
    <xf numFmtId="176" fontId="3" fillId="0" borderId="3" xfId="1" applyFont="1" applyBorder="1" applyAlignment="1">
      <alignment horizontal="centerContinuous"/>
    </xf>
    <xf numFmtId="0" fontId="3" fillId="0" borderId="2" xfId="0" applyFont="1" applyBorder="1" applyAlignment="1">
      <alignment horizontal="center" vertical="center" wrapText="1"/>
    </xf>
    <xf numFmtId="176" fontId="3" fillId="0" borderId="5" xfId="1" applyFont="1" applyBorder="1" applyAlignment="1">
      <alignment horizontal="centerContinuous" vertical="center"/>
    </xf>
    <xf numFmtId="176" fontId="3" fillId="0" borderId="12" xfId="1" applyFont="1" applyBorder="1" applyAlignment="1">
      <alignment horizontal="centerContinuous" vertical="center"/>
    </xf>
    <xf numFmtId="0" fontId="12" fillId="0" borderId="0" xfId="0" applyFont="1" applyAlignment="1">
      <alignment horizontal="centerContinuous" vertical="top"/>
    </xf>
    <xf numFmtId="0" fontId="12" fillId="0" borderId="0" xfId="0" applyFont="1" applyAlignment="1">
      <alignment vertical="top"/>
    </xf>
    <xf numFmtId="0" fontId="3" fillId="0" borderId="15" xfId="0" applyFont="1" applyBorder="1" applyAlignment="1">
      <alignment horizontal="center" vertical="center"/>
    </xf>
    <xf numFmtId="176" fontId="12" fillId="0" borderId="0" xfId="1" applyFont="1" applyBorder="1" applyAlignment="1">
      <alignment horizontal="right" vertical="center"/>
    </xf>
    <xf numFmtId="0" fontId="12" fillId="0" borderId="7"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0" xfId="0" applyFont="1" applyAlignment="1">
      <alignment vertical="center" shrinkToFit="1"/>
    </xf>
    <xf numFmtId="0" fontId="14" fillId="0" borderId="7" xfId="0" applyFont="1" applyBorder="1" applyAlignment="1">
      <alignment horizontal="center" vertical="center" shrinkToFit="1"/>
    </xf>
    <xf numFmtId="0" fontId="14" fillId="0" borderId="5" xfId="0" applyFont="1" applyBorder="1" applyAlignment="1">
      <alignment horizontal="center" vertical="center" shrinkToFit="1"/>
    </xf>
    <xf numFmtId="0" fontId="12" fillId="0" borderId="7" xfId="0" applyFont="1" applyBorder="1" applyAlignment="1">
      <alignment horizontal="center" vertical="center" wrapText="1"/>
    </xf>
    <xf numFmtId="176" fontId="12" fillId="0" borderId="0" xfId="0" applyNumberFormat="1" applyFont="1" applyAlignment="1">
      <alignment vertical="center"/>
    </xf>
    <xf numFmtId="0" fontId="12" fillId="0" borderId="5" xfId="0" applyFont="1" applyBorder="1" applyAlignment="1">
      <alignment horizontal="center" vertical="center" wrapText="1"/>
    </xf>
    <xf numFmtId="0" fontId="12" fillId="0" borderId="0" xfId="0" applyFont="1" applyAlignment="1">
      <alignment vertical="center"/>
    </xf>
    <xf numFmtId="0" fontId="12" fillId="0" borderId="8" xfId="0" applyFont="1" applyBorder="1" applyAlignment="1">
      <alignment horizontal="center" vertical="center" wrapText="1"/>
    </xf>
    <xf numFmtId="0" fontId="12" fillId="0" borderId="12" xfId="0" applyFont="1" applyBorder="1" applyAlignment="1">
      <alignment horizontal="center" vertical="center"/>
    </xf>
    <xf numFmtId="176" fontId="12" fillId="0" borderId="12" xfId="0" applyNumberFormat="1" applyFont="1" applyBorder="1" applyAlignment="1">
      <alignment vertical="center"/>
    </xf>
    <xf numFmtId="0" fontId="14" fillId="0" borderId="0" xfId="0" applyFont="1" applyAlignment="1">
      <alignment vertical="center"/>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2" fillId="0" borderId="5" xfId="0" applyFont="1" applyBorder="1" applyAlignment="1">
      <alignment horizontal="center" vertical="center"/>
    </xf>
    <xf numFmtId="176" fontId="14" fillId="0" borderId="0" xfId="0" applyNumberFormat="1" applyFont="1" applyAlignment="1">
      <alignment vertical="center"/>
    </xf>
    <xf numFmtId="0" fontId="0" fillId="0" borderId="0" xfId="0" applyAlignment="1">
      <alignment horizontal="center" vertical="center"/>
    </xf>
    <xf numFmtId="0" fontId="14" fillId="0" borderId="7" xfId="0" applyFont="1" applyBorder="1" applyAlignment="1">
      <alignment horizontal="center" vertical="center" wrapText="1"/>
    </xf>
    <xf numFmtId="184" fontId="3" fillId="0" borderId="0" xfId="0" applyNumberFormat="1" applyFont="1" applyAlignment="1">
      <alignment horizontal="right" vertical="center" wrapText="1"/>
    </xf>
    <xf numFmtId="0" fontId="3" fillId="0" borderId="5" xfId="1" applyNumberFormat="1" applyFont="1" applyBorder="1" applyAlignment="1">
      <alignment horizontal="center" vertical="center"/>
    </xf>
    <xf numFmtId="183" fontId="12" fillId="0" borderId="7" xfId="0" applyNumberFormat="1" applyFont="1" applyBorder="1" applyAlignment="1">
      <alignment horizontal="center" vertical="center" wrapText="1"/>
    </xf>
    <xf numFmtId="183" fontId="12" fillId="0" borderId="0" xfId="0" applyNumberFormat="1" applyFont="1" applyAlignment="1">
      <alignment vertical="center"/>
    </xf>
    <xf numFmtId="184" fontId="12" fillId="0" borderId="13" xfId="0" applyNumberFormat="1" applyFont="1" applyBorder="1" applyAlignment="1">
      <alignment horizontal="right" vertical="center"/>
    </xf>
    <xf numFmtId="184" fontId="12" fillId="0" borderId="14" xfId="0" applyNumberFormat="1" applyFont="1" applyBorder="1" applyAlignment="1">
      <alignment horizontal="right" vertical="center"/>
    </xf>
    <xf numFmtId="41" fontId="12" fillId="0" borderId="15" xfId="0" applyNumberFormat="1" applyFont="1" applyBorder="1" applyAlignment="1">
      <alignment horizontal="right" vertical="center"/>
    </xf>
    <xf numFmtId="0" fontId="12" fillId="0" borderId="13" xfId="0" applyFont="1" applyBorder="1" applyAlignment="1">
      <alignment horizontal="center" vertical="center"/>
    </xf>
    <xf numFmtId="183" fontId="12" fillId="0" borderId="5" xfId="0" applyNumberFormat="1" applyFont="1" applyBorder="1" applyAlignment="1">
      <alignment horizontal="center" vertical="center"/>
    </xf>
    <xf numFmtId="0" fontId="3" fillId="0" borderId="17" xfId="0" applyFont="1" applyBorder="1" applyAlignment="1">
      <alignment horizontal="center" vertical="center"/>
    </xf>
    <xf numFmtId="0" fontId="10" fillId="0" borderId="15" xfId="0" applyFont="1" applyBorder="1" applyAlignment="1">
      <alignment horizontal="center" vertical="center" shrinkToFit="1"/>
    </xf>
    <xf numFmtId="0" fontId="10" fillId="0" borderId="13" xfId="0" applyFont="1" applyBorder="1" applyAlignment="1">
      <alignment horizontal="center" vertical="center" shrinkToFit="1"/>
    </xf>
    <xf numFmtId="176" fontId="10" fillId="0" borderId="0" xfId="0" applyNumberFormat="1" applyFont="1" applyAlignment="1">
      <alignment vertical="center" shrinkToFit="1"/>
    </xf>
    <xf numFmtId="176" fontId="10" fillId="0" borderId="14" xfId="0" applyNumberFormat="1" applyFont="1" applyBorder="1" applyAlignment="1">
      <alignment vertical="center" shrinkToFit="1"/>
    </xf>
    <xf numFmtId="0" fontId="10" fillId="0" borderId="0" xfId="0" applyFont="1" applyAlignment="1">
      <alignment vertical="center" shrinkToFit="1"/>
    </xf>
    <xf numFmtId="0" fontId="23" fillId="0" borderId="7" xfId="0" applyFont="1" applyBorder="1" applyAlignment="1">
      <alignment horizontal="center" vertical="center" shrinkToFit="1"/>
    </xf>
    <xf numFmtId="0" fontId="23" fillId="0" borderId="5" xfId="0" applyFont="1" applyBorder="1" applyAlignment="1">
      <alignment horizontal="center" vertical="center" shrinkToFit="1"/>
    </xf>
    <xf numFmtId="176" fontId="23" fillId="0" borderId="0" xfId="0" applyNumberFormat="1" applyFont="1" applyAlignment="1">
      <alignment vertical="center" shrinkToFit="1"/>
    </xf>
    <xf numFmtId="0" fontId="23" fillId="0" borderId="0" xfId="0" applyFont="1" applyAlignment="1">
      <alignment vertical="center" shrinkToFit="1"/>
    </xf>
    <xf numFmtId="0" fontId="10" fillId="0" borderId="7" xfId="0" applyFont="1" applyBorder="1" applyAlignment="1">
      <alignment horizontal="center" vertical="center" shrinkToFit="1"/>
    </xf>
    <xf numFmtId="0" fontId="10" fillId="0" borderId="5" xfId="0" applyFont="1" applyBorder="1" applyAlignment="1">
      <alignment horizontal="center" vertical="center" shrinkToFit="1"/>
    </xf>
    <xf numFmtId="176" fontId="23" fillId="0" borderId="5" xfId="0" applyNumberFormat="1" applyFont="1" applyBorder="1" applyAlignment="1">
      <alignment vertical="center" shrinkToFit="1"/>
    </xf>
    <xf numFmtId="0" fontId="23" fillId="0" borderId="8" xfId="0" applyFont="1" applyBorder="1" applyAlignment="1">
      <alignment horizontal="center" vertical="center" shrinkToFit="1"/>
    </xf>
    <xf numFmtId="176" fontId="23" fillId="0" borderId="11" xfId="0" applyNumberFormat="1" applyFont="1" applyBorder="1" applyAlignment="1">
      <alignment vertical="center" shrinkToFit="1"/>
    </xf>
    <xf numFmtId="0" fontId="23" fillId="0" borderId="12" xfId="0" applyFont="1" applyBorder="1" applyAlignment="1">
      <alignment horizontal="center" vertical="center" shrinkToFit="1"/>
    </xf>
    <xf numFmtId="0" fontId="3" fillId="0" borderId="11"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6" fillId="0" borderId="17" xfId="0" applyFont="1" applyBorder="1" applyAlignment="1">
      <alignment horizontal="center" vertical="center" wrapText="1"/>
    </xf>
    <xf numFmtId="176" fontId="23" fillId="0" borderId="11" xfId="0" applyNumberFormat="1" applyFont="1" applyBorder="1" applyAlignment="1">
      <alignment horizontal="right" vertical="center" wrapText="1" shrinkToFit="1"/>
    </xf>
    <xf numFmtId="176" fontId="23" fillId="0" borderId="12" xfId="0" applyNumberFormat="1" applyFont="1" applyBorder="1" applyAlignment="1">
      <alignment horizontal="right" vertical="center" wrapText="1" shrinkToFit="1"/>
    </xf>
    <xf numFmtId="176" fontId="24" fillId="0" borderId="0" xfId="0" applyNumberFormat="1" applyFont="1" applyAlignment="1">
      <alignment horizontal="right" vertical="center" wrapText="1"/>
    </xf>
    <xf numFmtId="176" fontId="23" fillId="0" borderId="0" xfId="0" applyNumberFormat="1" applyFont="1" applyAlignment="1">
      <alignment horizontal="right" vertical="center" wrapText="1" shrinkToFit="1"/>
    </xf>
    <xf numFmtId="176" fontId="24" fillId="0" borderId="0" xfId="27" applyNumberFormat="1" applyFont="1" applyAlignment="1">
      <alignment horizontal="right" vertical="center" wrapText="1"/>
    </xf>
    <xf numFmtId="176" fontId="12" fillId="0" borderId="0" xfId="1" applyFont="1" applyBorder="1" applyAlignment="1">
      <alignment horizontal="right" vertical="center" shrinkToFit="1"/>
    </xf>
    <xf numFmtId="195" fontId="10" fillId="0" borderId="14" xfId="1" applyNumberFormat="1" applyFont="1" applyBorder="1" applyAlignment="1">
      <alignment vertical="center" shrinkToFit="1"/>
    </xf>
    <xf numFmtId="195" fontId="10" fillId="0" borderId="0" xfId="1" applyNumberFormat="1" applyFont="1" applyBorder="1" applyAlignment="1">
      <alignment vertical="center" shrinkToFit="1"/>
    </xf>
    <xf numFmtId="195" fontId="23" fillId="0" borderId="0" xfId="1" applyNumberFormat="1" applyFont="1" applyBorder="1" applyAlignment="1">
      <alignment vertical="center" shrinkToFit="1"/>
    </xf>
    <xf numFmtId="195" fontId="24" fillId="0" borderId="0" xfId="27" applyNumberFormat="1" applyFont="1" applyAlignment="1">
      <alignment horizontal="right" vertical="center" wrapText="1"/>
    </xf>
    <xf numFmtId="195" fontId="24" fillId="0" borderId="0" xfId="0" applyNumberFormat="1" applyFont="1" applyAlignment="1">
      <alignment horizontal="right" vertical="center" wrapText="1"/>
    </xf>
    <xf numFmtId="195" fontId="10" fillId="0" borderId="0" xfId="1" applyNumberFormat="1" applyFont="1" applyFill="1" applyBorder="1" applyAlignment="1">
      <alignment vertical="center" shrinkToFit="1"/>
    </xf>
    <xf numFmtId="176" fontId="23" fillId="0" borderId="0" xfId="0" applyNumberFormat="1" applyFont="1" applyAlignment="1">
      <alignment horizontal="right" vertical="center" shrinkToFit="1"/>
    </xf>
    <xf numFmtId="184" fontId="25" fillId="0" borderId="0" xfId="26" applyNumberFormat="1" applyFont="1" applyAlignment="1">
      <alignment horizontal="right" vertical="center" wrapText="1"/>
    </xf>
    <xf numFmtId="176" fontId="14" fillId="0" borderId="0" xfId="1" applyFont="1" applyBorder="1" applyAlignment="1">
      <alignment horizontal="right" vertical="center" shrinkToFit="1"/>
    </xf>
    <xf numFmtId="176" fontId="12" fillId="0" borderId="11" xfId="1" applyFont="1" applyBorder="1" applyAlignment="1">
      <alignment horizontal="right" vertical="center"/>
    </xf>
    <xf numFmtId="176" fontId="12" fillId="0" borderId="11" xfId="0" applyNumberFormat="1" applyFont="1" applyBorder="1" applyAlignment="1">
      <alignment horizontal="right" vertical="center"/>
    </xf>
    <xf numFmtId="176" fontId="24" fillId="0" borderId="12" xfId="0" applyNumberFormat="1" applyFont="1" applyBorder="1" applyAlignment="1">
      <alignment horizontal="right" vertical="center" wrapText="1"/>
    </xf>
    <xf numFmtId="176" fontId="24" fillId="0" borderId="11" xfId="0" applyNumberFormat="1" applyFont="1" applyBorder="1" applyAlignment="1">
      <alignment horizontal="right" vertical="center" wrapText="1"/>
    </xf>
    <xf numFmtId="176" fontId="24" fillId="0" borderId="8" xfId="0" applyNumberFormat="1" applyFont="1" applyBorder="1" applyAlignment="1">
      <alignment horizontal="right" vertical="center" wrapText="1"/>
    </xf>
    <xf numFmtId="184" fontId="25" fillId="0" borderId="0" xfId="27" applyNumberFormat="1" applyFont="1" applyAlignment="1">
      <alignment horizontal="right" vertical="center" wrapText="1"/>
    </xf>
    <xf numFmtId="184" fontId="25" fillId="0" borderId="11" xfId="27" applyNumberFormat="1" applyFont="1" applyBorder="1" applyAlignment="1">
      <alignment horizontal="right" vertical="center" wrapText="1"/>
    </xf>
    <xf numFmtId="184" fontId="25" fillId="0" borderId="8" xfId="27" applyNumberFormat="1" applyFont="1" applyBorder="1" applyAlignment="1">
      <alignment horizontal="right" vertical="center" wrapText="1"/>
    </xf>
    <xf numFmtId="184" fontId="25" fillId="0" borderId="5" xfId="28" applyNumberFormat="1" applyFont="1" applyBorder="1" applyAlignment="1">
      <alignment horizontal="right" vertical="center" wrapText="1"/>
    </xf>
    <xf numFmtId="184" fontId="25" fillId="0" borderId="0" xfId="28" applyNumberFormat="1" applyFont="1" applyAlignment="1">
      <alignment horizontal="right" vertical="center" wrapText="1"/>
    </xf>
    <xf numFmtId="186" fontId="25" fillId="0" borderId="7" xfId="28" applyNumberFormat="1" applyFont="1" applyBorder="1" applyAlignment="1">
      <alignment horizontal="right" vertical="center" wrapText="1"/>
    </xf>
    <xf numFmtId="184" fontId="25" fillId="0" borderId="24" xfId="28" applyNumberFormat="1" applyFont="1" applyBorder="1" applyAlignment="1">
      <alignment horizontal="right" vertical="center" wrapText="1"/>
    </xf>
    <xf numFmtId="184" fontId="25" fillId="0" borderId="25" xfId="28" applyNumberFormat="1" applyFont="1" applyBorder="1" applyAlignment="1">
      <alignment horizontal="right" vertical="center" wrapText="1"/>
    </xf>
    <xf numFmtId="41" fontId="12" fillId="0" borderId="8" xfId="0" applyNumberFormat="1" applyFont="1" applyBorder="1" applyAlignment="1">
      <alignment horizontal="right" vertical="center"/>
    </xf>
    <xf numFmtId="176" fontId="14" fillId="0" borderId="5" xfId="0" applyNumberFormat="1" applyFont="1" applyBorder="1" applyAlignment="1">
      <alignment horizontal="right" vertical="center"/>
    </xf>
    <xf numFmtId="176" fontId="14" fillId="0" borderId="0" xfId="0" applyNumberFormat="1" applyFont="1" applyAlignment="1">
      <alignment horizontal="right" vertical="center"/>
    </xf>
    <xf numFmtId="180" fontId="14" fillId="0" borderId="7" xfId="0" applyNumberFormat="1" applyFont="1" applyBorder="1" applyAlignment="1">
      <alignment horizontal="right" vertical="center"/>
    </xf>
    <xf numFmtId="0" fontId="3" fillId="0" borderId="17" xfId="0" applyFont="1" applyBorder="1" applyAlignment="1">
      <alignment horizontal="center" vertical="center" wrapText="1"/>
    </xf>
    <xf numFmtId="0" fontId="32" fillId="0" borderId="0" xfId="0" applyFont="1" applyAlignment="1">
      <alignment vertical="center"/>
    </xf>
    <xf numFmtId="3" fontId="33" fillId="0" borderId="0" xfId="0" applyNumberFormat="1" applyFont="1" applyAlignment="1">
      <alignment horizontal="right"/>
    </xf>
    <xf numFmtId="0" fontId="33" fillId="0" borderId="0" xfId="0" applyFont="1"/>
    <xf numFmtId="0" fontId="26" fillId="0" borderId="0" xfId="0" applyFont="1" applyAlignment="1">
      <alignment vertical="center"/>
    </xf>
    <xf numFmtId="3" fontId="26" fillId="0" borderId="7" xfId="0" applyNumberFormat="1" applyFont="1" applyBorder="1" applyAlignment="1">
      <alignment horizontal="center" vertical="center"/>
    </xf>
    <xf numFmtId="0" fontId="26" fillId="0" borderId="0" xfId="0" applyFont="1" applyAlignment="1">
      <alignment vertical="center" shrinkToFit="1"/>
    </xf>
    <xf numFmtId="3" fontId="33" fillId="0" borderId="0" xfId="0" applyNumberFormat="1" applyFont="1"/>
    <xf numFmtId="3" fontId="39" fillId="0" borderId="0" xfId="0" applyNumberFormat="1" applyFont="1"/>
    <xf numFmtId="177" fontId="39" fillId="0" borderId="0" xfId="0" applyNumberFormat="1" applyFont="1"/>
    <xf numFmtId="3" fontId="39" fillId="0" borderId="0" xfId="0" applyNumberFormat="1" applyFont="1" applyAlignment="1">
      <alignment horizontal="right"/>
    </xf>
    <xf numFmtId="3" fontId="40" fillId="0" borderId="28" xfId="0" applyNumberFormat="1" applyFont="1" applyBorder="1" applyAlignment="1">
      <alignment vertical="center"/>
    </xf>
    <xf numFmtId="177" fontId="40" fillId="0" borderId="29" xfId="0" applyNumberFormat="1" applyFont="1" applyBorder="1" applyAlignment="1">
      <alignment horizontal="center" vertical="center"/>
    </xf>
    <xf numFmtId="177" fontId="40" fillId="0" borderId="30" xfId="0" applyNumberFormat="1" applyFont="1" applyBorder="1" applyAlignment="1">
      <alignment vertical="center"/>
    </xf>
    <xf numFmtId="177" fontId="40" fillId="0" borderId="28" xfId="0" applyNumberFormat="1" applyFont="1" applyBorder="1" applyAlignment="1">
      <alignment vertical="center"/>
    </xf>
    <xf numFmtId="177" fontId="40" fillId="0" borderId="29" xfId="0" applyNumberFormat="1" applyFont="1" applyBorder="1" applyAlignment="1">
      <alignment horizontal="centerContinuous" vertical="center"/>
    </xf>
    <xf numFmtId="177" fontId="40" fillId="0" borderId="30" xfId="0" applyNumberFormat="1" applyFont="1" applyBorder="1" applyAlignment="1">
      <alignment horizontal="centerContinuous" vertical="center"/>
    </xf>
    <xf numFmtId="177" fontId="40" fillId="0" borderId="28" xfId="0" applyNumberFormat="1" applyFont="1" applyBorder="1" applyAlignment="1">
      <alignment horizontal="centerContinuous" vertical="center"/>
    </xf>
    <xf numFmtId="3" fontId="40" fillId="0" borderId="29" xfId="0" applyNumberFormat="1" applyFont="1" applyBorder="1" applyAlignment="1">
      <alignment vertical="center"/>
    </xf>
    <xf numFmtId="3" fontId="40" fillId="0" borderId="7" xfId="0" applyNumberFormat="1" applyFont="1" applyBorder="1" applyAlignment="1">
      <alignment horizontal="centerContinuous" vertical="center"/>
    </xf>
    <xf numFmtId="177" fontId="40" fillId="0" borderId="5" xfId="0" applyNumberFormat="1" applyFont="1" applyBorder="1" applyAlignment="1">
      <alignment horizontal="center" vertical="center"/>
    </xf>
    <xf numFmtId="177" fontId="40" fillId="0" borderId="0" xfId="0" applyNumberFormat="1" applyFont="1" applyAlignment="1">
      <alignment vertical="center"/>
    </xf>
    <xf numFmtId="177" fontId="40" fillId="0" borderId="7" xfId="0" applyNumberFormat="1" applyFont="1" applyBorder="1" applyAlignment="1">
      <alignment vertical="center"/>
    </xf>
    <xf numFmtId="177" fontId="40" fillId="0" borderId="0" xfId="0" applyNumberFormat="1" applyFont="1" applyAlignment="1">
      <alignment horizontal="centerContinuous" vertical="center"/>
    </xf>
    <xf numFmtId="177" fontId="40" fillId="0" borderId="11" xfId="0" applyNumberFormat="1" applyFont="1" applyBorder="1" applyAlignment="1">
      <alignment vertical="center"/>
    </xf>
    <xf numFmtId="177" fontId="40" fillId="0" borderId="8" xfId="0" applyNumberFormat="1" applyFont="1" applyBorder="1" applyAlignment="1">
      <alignment vertical="center"/>
    </xf>
    <xf numFmtId="3" fontId="40" fillId="0" borderId="5" xfId="0" applyNumberFormat="1" applyFont="1" applyBorder="1" applyAlignment="1">
      <alignment horizontal="center" vertical="center"/>
    </xf>
    <xf numFmtId="3" fontId="40" fillId="0" borderId="7" xfId="0" applyNumberFormat="1" applyFont="1" applyBorder="1" applyAlignment="1">
      <alignment horizontal="center" vertical="center"/>
    </xf>
    <xf numFmtId="177" fontId="40" fillId="0" borderId="0" xfId="0" applyNumberFormat="1" applyFont="1" applyAlignment="1">
      <alignment horizontal="center" vertical="center"/>
    </xf>
    <xf numFmtId="177" fontId="40" fillId="0" borderId="4" xfId="0" applyNumberFormat="1" applyFont="1" applyBorder="1" applyAlignment="1">
      <alignment horizontal="centerContinuous" vertical="center"/>
    </xf>
    <xf numFmtId="177" fontId="40" fillId="0" borderId="4" xfId="0" applyNumberFormat="1" applyFont="1" applyBorder="1" applyAlignment="1">
      <alignment horizontal="center" vertical="center"/>
    </xf>
    <xf numFmtId="177" fontId="40" fillId="0" borderId="0" xfId="0" quotePrefix="1" applyNumberFormat="1" applyFont="1" applyAlignment="1">
      <alignment horizontal="centerContinuous" vertical="center"/>
    </xf>
    <xf numFmtId="177" fontId="40" fillId="0" borderId="13" xfId="0" applyNumberFormat="1" applyFont="1" applyBorder="1" applyAlignment="1">
      <alignment horizontal="center" vertical="center"/>
    </xf>
    <xf numFmtId="177" fontId="40" fillId="0" borderId="2" xfId="0" quotePrefix="1" applyNumberFormat="1" applyFont="1" applyBorder="1" applyAlignment="1">
      <alignment horizontal="centerContinuous" vertical="center"/>
    </xf>
    <xf numFmtId="177" fontId="40" fillId="0" borderId="5" xfId="0" quotePrefix="1" applyNumberFormat="1" applyFont="1" applyBorder="1" applyAlignment="1">
      <alignment horizontal="centerContinuous" vertical="center"/>
    </xf>
    <xf numFmtId="3" fontId="40" fillId="0" borderId="8" xfId="0" applyNumberFormat="1" applyFont="1" applyBorder="1" applyAlignment="1">
      <alignment vertical="center" shrinkToFit="1"/>
    </xf>
    <xf numFmtId="177" fontId="40" fillId="0" borderId="11" xfId="0" applyNumberFormat="1" applyFont="1" applyBorder="1" applyAlignment="1">
      <alignment horizontal="center" vertical="center" shrinkToFit="1"/>
    </xf>
    <xf numFmtId="177" fontId="40" fillId="0" borderId="17" xfId="0" applyNumberFormat="1" applyFont="1" applyBorder="1" applyAlignment="1">
      <alignment horizontal="center" vertical="center" shrinkToFit="1"/>
    </xf>
    <xf numFmtId="177" fontId="40" fillId="0" borderId="12" xfId="0" applyNumberFormat="1" applyFont="1" applyBorder="1" applyAlignment="1">
      <alignment horizontal="center" vertical="center" shrinkToFit="1"/>
    </xf>
    <xf numFmtId="3" fontId="40" fillId="0" borderId="12" xfId="0" applyNumberFormat="1" applyFont="1" applyBorder="1" applyAlignment="1">
      <alignment vertical="center" shrinkToFit="1"/>
    </xf>
    <xf numFmtId="3" fontId="39" fillId="0" borderId="0" xfId="0" applyNumberFormat="1" applyFont="1" applyAlignment="1">
      <alignment vertical="center"/>
    </xf>
    <xf numFmtId="0" fontId="39" fillId="0" borderId="0" xfId="0" applyFont="1"/>
    <xf numFmtId="0" fontId="35" fillId="0" borderId="0" xfId="0" applyFont="1" applyAlignment="1">
      <alignment horizontal="center" vertical="center"/>
    </xf>
    <xf numFmtId="3" fontId="35" fillId="0" borderId="0" xfId="0" applyNumberFormat="1" applyFont="1" applyAlignment="1">
      <alignment horizontal="center" vertical="center"/>
    </xf>
    <xf numFmtId="0" fontId="28" fillId="0" borderId="0" xfId="0" applyFont="1" applyAlignment="1">
      <alignment horizontal="center" vertical="center"/>
    </xf>
    <xf numFmtId="3" fontId="33" fillId="0" borderId="0" xfId="0" applyNumberFormat="1" applyFont="1" applyAlignment="1">
      <alignment horizontal="left"/>
    </xf>
    <xf numFmtId="3" fontId="29" fillId="0" borderId="0" xfId="0" applyNumberFormat="1" applyFont="1" applyAlignment="1">
      <alignment horizontal="centerContinuous"/>
    </xf>
    <xf numFmtId="3" fontId="44" fillId="0" borderId="0" xfId="0" applyNumberFormat="1" applyFont="1" applyAlignment="1">
      <alignment horizontal="centerContinuous"/>
    </xf>
    <xf numFmtId="3" fontId="29" fillId="0" borderId="0" xfId="0" applyNumberFormat="1" applyFont="1" applyAlignment="1">
      <alignment horizontal="left"/>
    </xf>
    <xf numFmtId="3" fontId="29" fillId="0" borderId="0" xfId="0" applyNumberFormat="1" applyFont="1" applyAlignment="1">
      <alignment horizontal="right"/>
    </xf>
    <xf numFmtId="3" fontId="29" fillId="0" borderId="0" xfId="0" applyNumberFormat="1" applyFont="1"/>
    <xf numFmtId="3" fontId="26" fillId="0" borderId="28" xfId="0" applyNumberFormat="1" applyFont="1" applyBorder="1" applyAlignment="1">
      <alignment horizontal="center" vertical="center"/>
    </xf>
    <xf numFmtId="3" fontId="26" fillId="0" borderId="29" xfId="0" applyNumberFormat="1" applyFont="1" applyBorder="1" applyAlignment="1">
      <alignment horizontal="center" vertical="center"/>
    </xf>
    <xf numFmtId="3" fontId="26" fillId="0" borderId="0" xfId="0" applyNumberFormat="1" applyFont="1" applyAlignment="1">
      <alignment horizontal="center" vertical="center"/>
    </xf>
    <xf numFmtId="3" fontId="26" fillId="0" borderId="5" xfId="0" applyNumberFormat="1" applyFont="1" applyBorder="1" applyAlignment="1">
      <alignment horizontal="centerContinuous" vertical="center"/>
    </xf>
    <xf numFmtId="3" fontId="26" fillId="0" borderId="13" xfId="0" applyNumberFormat="1" applyFont="1" applyBorder="1" applyAlignment="1">
      <alignment horizontal="center" vertical="center"/>
    </xf>
    <xf numFmtId="3" fontId="26" fillId="0" borderId="4" xfId="0" applyNumberFormat="1" applyFont="1" applyBorder="1" applyAlignment="1">
      <alignment horizontal="centerContinuous" vertical="center"/>
    </xf>
    <xf numFmtId="3" fontId="26" fillId="0" borderId="8" xfId="0" applyNumberFormat="1" applyFont="1" applyBorder="1" applyAlignment="1">
      <alignment horizontal="center" vertical="center" shrinkToFit="1"/>
    </xf>
    <xf numFmtId="3" fontId="26" fillId="0" borderId="12" xfId="0" applyNumberFormat="1" applyFont="1" applyBorder="1" applyAlignment="1">
      <alignment horizontal="centerContinuous" vertical="center"/>
    </xf>
    <xf numFmtId="3" fontId="26" fillId="0" borderId="12" xfId="0" applyNumberFormat="1" applyFont="1" applyBorder="1" applyAlignment="1">
      <alignment horizontal="right" vertical="center" shrinkToFit="1"/>
    </xf>
    <xf numFmtId="3" fontId="26" fillId="0" borderId="0" xfId="0" applyNumberFormat="1" applyFont="1" applyAlignment="1">
      <alignment horizontal="center" vertical="center" shrinkToFit="1"/>
    </xf>
    <xf numFmtId="0" fontId="33" fillId="0" borderId="0" xfId="617" applyFont="1">
      <alignment vertical="center"/>
    </xf>
    <xf numFmtId="0" fontId="33" fillId="0" borderId="0" xfId="7" applyFont="1" applyAlignment="1">
      <alignment horizontal="right" vertical="center"/>
    </xf>
    <xf numFmtId="0" fontId="45" fillId="0" borderId="0" xfId="7" applyFont="1" applyAlignment="1">
      <alignment horizontal="right" vertical="center"/>
    </xf>
    <xf numFmtId="3" fontId="0" fillId="0" borderId="0" xfId="0" applyNumberFormat="1"/>
    <xf numFmtId="3" fontId="28" fillId="0" borderId="0" xfId="0" applyNumberFormat="1" applyFont="1" applyAlignment="1">
      <alignment vertical="top"/>
    </xf>
    <xf numFmtId="0" fontId="26" fillId="0" borderId="29" xfId="0" applyFont="1" applyBorder="1" applyAlignment="1">
      <alignment horizontal="centerContinuous" vertical="center"/>
    </xf>
    <xf numFmtId="201" fontId="26" fillId="0" borderId="0" xfId="0" applyNumberFormat="1" applyFont="1" applyAlignment="1">
      <alignment horizontal="center" vertical="center"/>
    </xf>
    <xf numFmtId="182" fontId="26" fillId="0" borderId="0" xfId="0" applyNumberFormat="1" applyFont="1" applyAlignment="1">
      <alignment horizontal="center" vertical="center"/>
    </xf>
    <xf numFmtId="182" fontId="29" fillId="0" borderId="0" xfId="0" applyNumberFormat="1" applyFont="1" applyAlignment="1">
      <alignment horizontal="left"/>
    </xf>
    <xf numFmtId="182" fontId="33" fillId="0" borderId="0" xfId="0" applyNumberFormat="1" applyFont="1" applyAlignment="1">
      <alignment horizontal="left"/>
    </xf>
    <xf numFmtId="177" fontId="13" fillId="0" borderId="31" xfId="618" applyNumberFormat="1" applyFont="1" applyFill="1" applyBorder="1" applyAlignment="1">
      <alignment horizontal="center" vertical="center"/>
    </xf>
    <xf numFmtId="0" fontId="13" fillId="0" borderId="31" xfId="0" applyFont="1" applyBorder="1" applyAlignment="1">
      <alignment horizontal="center" vertical="center"/>
    </xf>
    <xf numFmtId="177" fontId="13" fillId="0" borderId="2" xfId="618" applyNumberFormat="1" applyFont="1" applyFill="1" applyBorder="1" applyAlignment="1">
      <alignment horizontal="center" vertical="center"/>
    </xf>
    <xf numFmtId="0" fontId="13" fillId="0" borderId="2" xfId="0" applyFont="1" applyBorder="1" applyAlignment="1">
      <alignment horizontal="center" vertical="center"/>
    </xf>
    <xf numFmtId="177" fontId="13" fillId="0" borderId="2" xfId="618" applyNumberFormat="1" applyFont="1" applyFill="1" applyBorder="1" applyAlignment="1">
      <alignment horizontal="center" vertical="center" shrinkToFit="1"/>
    </xf>
    <xf numFmtId="38" fontId="13" fillId="0" borderId="17" xfId="618" applyNumberFormat="1" applyFont="1" applyFill="1" applyBorder="1" applyAlignment="1">
      <alignment vertical="center" wrapText="1"/>
    </xf>
    <xf numFmtId="182" fontId="13" fillId="0" borderId="17" xfId="618" applyNumberFormat="1" applyFont="1" applyFill="1" applyBorder="1" applyAlignment="1">
      <alignment vertical="center" wrapText="1"/>
    </xf>
    <xf numFmtId="38" fontId="13" fillId="0" borderId="2" xfId="618" applyNumberFormat="1" applyFont="1" applyFill="1" applyBorder="1" applyAlignment="1">
      <alignment horizontal="center" vertical="center" wrapText="1"/>
    </xf>
    <xf numFmtId="0" fontId="13" fillId="0" borderId="28"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3" fontId="26" fillId="0" borderId="35" xfId="0" applyNumberFormat="1" applyFont="1" applyBorder="1" applyAlignment="1">
      <alignment horizontal="center" vertical="center"/>
    </xf>
    <xf numFmtId="3" fontId="26" fillId="0" borderId="31" xfId="0" applyNumberFormat="1" applyFont="1" applyBorder="1" applyAlignment="1">
      <alignment horizontal="center" vertical="center"/>
    </xf>
    <xf numFmtId="3" fontId="40" fillId="0" borderId="28" xfId="0" applyNumberFormat="1" applyFont="1" applyBorder="1" applyAlignment="1">
      <alignment horizontal="center" vertical="center"/>
    </xf>
    <xf numFmtId="3" fontId="40" fillId="0" borderId="31" xfId="0" applyNumberFormat="1" applyFont="1" applyBorder="1" applyAlignment="1">
      <alignment horizontal="center" vertical="center"/>
    </xf>
    <xf numFmtId="3" fontId="40" fillId="0" borderId="2" xfId="0" applyNumberFormat="1" applyFont="1" applyBorder="1" applyAlignment="1">
      <alignment horizontal="center" vertical="center"/>
    </xf>
    <xf numFmtId="3" fontId="40" fillId="0" borderId="22" xfId="0" applyNumberFormat="1" applyFont="1" applyBorder="1" applyAlignment="1">
      <alignment horizontal="center" vertical="center"/>
    </xf>
    <xf numFmtId="3" fontId="40" fillId="0" borderId="27" xfId="0" applyNumberFormat="1" applyFont="1" applyBorder="1" applyAlignment="1">
      <alignment horizontal="center" vertical="center"/>
    </xf>
    <xf numFmtId="0" fontId="40" fillId="0" borderId="31" xfId="0" applyFont="1" applyBorder="1" applyAlignment="1">
      <alignment horizontal="center" vertical="center"/>
    </xf>
    <xf numFmtId="3" fontId="40" fillId="0" borderId="1" xfId="0" applyNumberFormat="1" applyFont="1" applyBorder="1" applyAlignment="1">
      <alignment horizontal="center" vertical="center"/>
    </xf>
    <xf numFmtId="182" fontId="35" fillId="0" borderId="0" xfId="1" applyNumberFormat="1" applyFont="1" applyBorder="1" applyAlignment="1">
      <alignment horizontal="center" vertical="center"/>
    </xf>
    <xf numFmtId="3" fontId="40" fillId="0" borderId="8" xfId="0" applyNumberFormat="1" applyFont="1" applyBorder="1" applyAlignment="1">
      <alignment horizontal="center" vertical="center"/>
    </xf>
    <xf numFmtId="176" fontId="40" fillId="0" borderId="0" xfId="1" applyFont="1" applyBorder="1" applyAlignment="1">
      <alignment horizontal="center" vertical="center"/>
    </xf>
    <xf numFmtId="0" fontId="37" fillId="0" borderId="0" xfId="0" applyFont="1" applyAlignment="1">
      <alignment horizontal="centerContinuous" vertical="top"/>
    </xf>
    <xf numFmtId="0" fontId="37" fillId="0" borderId="0" xfId="0" applyFont="1" applyAlignment="1">
      <alignment vertical="top"/>
    </xf>
    <xf numFmtId="0" fontId="35" fillId="0" borderId="0" xfId="0" applyFont="1"/>
    <xf numFmtId="0" fontId="37" fillId="0" borderId="0" xfId="0" applyFont="1"/>
    <xf numFmtId="0" fontId="35" fillId="0" borderId="0" xfId="0" applyFont="1" applyAlignment="1">
      <alignment horizontal="right"/>
    </xf>
    <xf numFmtId="176" fontId="35" fillId="0" borderId="6" xfId="1" applyFont="1" applyBorder="1" applyAlignment="1">
      <alignment horizontal="center" vertical="center"/>
    </xf>
    <xf numFmtId="0" fontId="35" fillId="0" borderId="16" xfId="0" applyFont="1" applyBorder="1" applyAlignment="1">
      <alignment horizontal="center" vertical="center"/>
    </xf>
    <xf numFmtId="0" fontId="35" fillId="0" borderId="3" xfId="0" applyFont="1" applyBorder="1" applyAlignment="1">
      <alignment horizontal="center" vertical="center"/>
    </xf>
    <xf numFmtId="0" fontId="35" fillId="0" borderId="0" xfId="0" applyFont="1" applyAlignment="1">
      <alignment vertical="center"/>
    </xf>
    <xf numFmtId="0" fontId="35" fillId="0" borderId="12"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vertical="center" wrapText="1"/>
    </xf>
    <xf numFmtId="0" fontId="35" fillId="0" borderId="0" xfId="0" applyFont="1" applyAlignment="1">
      <alignment horizontal="center" vertical="center" shrinkToFit="1"/>
    </xf>
    <xf numFmtId="176" fontId="35" fillId="0" borderId="5" xfId="0" applyNumberFormat="1" applyFont="1" applyBorder="1" applyAlignment="1">
      <alignment vertical="center" shrinkToFit="1"/>
    </xf>
    <xf numFmtId="176" fontId="35" fillId="0" borderId="0" xfId="0" applyNumberFormat="1" applyFont="1" applyAlignment="1">
      <alignment vertical="center" shrinkToFit="1"/>
    </xf>
    <xf numFmtId="176" fontId="35" fillId="0" borderId="7" xfId="0" applyNumberFormat="1" applyFont="1" applyBorder="1" applyAlignment="1">
      <alignment vertical="center" shrinkToFit="1"/>
    </xf>
    <xf numFmtId="0" fontId="36" fillId="0" borderId="0" xfId="0" applyFont="1" applyAlignment="1">
      <alignment vertical="center" shrinkToFit="1"/>
    </xf>
    <xf numFmtId="0" fontId="35" fillId="0" borderId="0" xfId="0" applyFont="1" applyAlignment="1">
      <alignment vertical="center" shrinkToFit="1"/>
    </xf>
    <xf numFmtId="0" fontId="35" fillId="0" borderId="7" xfId="0" applyFont="1" applyBorder="1" applyAlignment="1">
      <alignment horizontal="center" vertical="center" shrinkToFit="1"/>
    </xf>
    <xf numFmtId="0" fontId="35" fillId="0" borderId="0" xfId="0" applyFont="1" applyAlignment="1">
      <alignment horizontal="right" vertical="center"/>
    </xf>
    <xf numFmtId="0" fontId="48" fillId="0" borderId="0" xfId="0" applyFont="1" applyAlignment="1">
      <alignment vertical="center"/>
    </xf>
    <xf numFmtId="176" fontId="37" fillId="0" borderId="0" xfId="1" applyFont="1" applyAlignment="1">
      <alignment horizontal="centerContinuous" vertical="top"/>
    </xf>
    <xf numFmtId="182" fontId="37" fillId="0" borderId="0" xfId="1" applyNumberFormat="1" applyFont="1" applyAlignment="1">
      <alignment horizontal="centerContinuous" vertical="top"/>
    </xf>
    <xf numFmtId="0" fontId="35" fillId="0" borderId="9" xfId="0" applyFont="1" applyBorder="1"/>
    <xf numFmtId="176" fontId="35" fillId="0" borderId="9" xfId="1" applyFont="1" applyBorder="1" applyAlignment="1">
      <alignment horizontal="right"/>
    </xf>
    <xf numFmtId="176" fontId="35" fillId="0" borderId="9" xfId="1" applyFont="1" applyBorder="1"/>
    <xf numFmtId="182" fontId="35" fillId="0" borderId="9" xfId="1" applyNumberFormat="1" applyFont="1" applyBorder="1"/>
    <xf numFmtId="177" fontId="35" fillId="0" borderId="9" xfId="0" applyNumberFormat="1" applyFont="1" applyBorder="1" applyAlignment="1">
      <alignment horizontal="center"/>
    </xf>
    <xf numFmtId="0" fontId="35" fillId="0" borderId="9" xfId="0" applyFont="1" applyBorder="1" applyAlignment="1">
      <alignment horizontal="right"/>
    </xf>
    <xf numFmtId="0" fontId="40" fillId="0" borderId="9" xfId="0" applyFont="1" applyBorder="1"/>
    <xf numFmtId="0" fontId="40" fillId="0" borderId="0" xfId="0" applyFont="1"/>
    <xf numFmtId="0" fontId="35" fillId="0" borderId="18" xfId="0" applyFont="1" applyBorder="1" applyAlignment="1">
      <alignment horizontal="left" vertical="center" indent="6"/>
    </xf>
    <xf numFmtId="0" fontId="48" fillId="0" borderId="18" xfId="0" applyFont="1" applyBorder="1" applyAlignment="1">
      <alignment horizontal="left" vertical="center" indent="6"/>
    </xf>
    <xf numFmtId="0" fontId="48" fillId="0" borderId="19" xfId="0" applyFont="1" applyBorder="1" applyAlignment="1">
      <alignment horizontal="left" vertical="center" indent="6"/>
    </xf>
    <xf numFmtId="182" fontId="48" fillId="0" borderId="20" xfId="0" applyNumberFormat="1" applyFont="1" applyBorder="1" applyAlignment="1">
      <alignment horizontal="left" vertical="center" indent="6"/>
    </xf>
    <xf numFmtId="0" fontId="48" fillId="0" borderId="20" xfId="0" applyFont="1" applyBorder="1" applyAlignment="1">
      <alignment horizontal="centerContinuous" vertical="center"/>
    </xf>
    <xf numFmtId="0" fontId="48" fillId="0" borderId="21" xfId="0" applyFont="1" applyBorder="1" applyAlignment="1">
      <alignment horizontal="centerContinuous" vertical="center"/>
    </xf>
    <xf numFmtId="177" fontId="35" fillId="0" borderId="3" xfId="0" applyNumberFormat="1" applyFont="1" applyBorder="1" applyAlignment="1">
      <alignment horizontal="center" vertical="center"/>
    </xf>
    <xf numFmtId="177" fontId="35" fillId="0" borderId="10" xfId="0" applyNumberFormat="1" applyFont="1" applyBorder="1" applyAlignment="1">
      <alignment horizontal="center" vertical="center"/>
    </xf>
    <xf numFmtId="1" fontId="35" fillId="0" borderId="3" xfId="0" applyNumberFormat="1" applyFont="1" applyBorder="1" applyAlignment="1">
      <alignment horizontal="center" vertical="center"/>
    </xf>
    <xf numFmtId="4" fontId="35" fillId="0" borderId="11" xfId="0" applyNumberFormat="1" applyFont="1" applyBorder="1" applyAlignment="1">
      <alignment horizontal="center" vertical="center"/>
    </xf>
    <xf numFmtId="0" fontId="35" fillId="0" borderId="14" xfId="0" applyFont="1" applyBorder="1" applyAlignment="1" applyProtection="1">
      <alignment vertical="center"/>
      <protection locked="0"/>
    </xf>
    <xf numFmtId="0" fontId="35" fillId="0" borderId="15" xfId="0" applyFont="1" applyBorder="1" applyAlignment="1" applyProtection="1">
      <alignment vertical="center"/>
      <protection locked="0"/>
    </xf>
    <xf numFmtId="176" fontId="35" fillId="0" borderId="22" xfId="1" applyFont="1" applyBorder="1" applyAlignment="1" applyProtection="1">
      <alignment vertical="center"/>
      <protection locked="0"/>
    </xf>
    <xf numFmtId="176" fontId="35" fillId="0" borderId="14" xfId="1" applyFont="1" applyBorder="1" applyAlignment="1" applyProtection="1">
      <alignment vertical="center"/>
      <protection locked="0"/>
    </xf>
    <xf numFmtId="176" fontId="35" fillId="0" borderId="15" xfId="1" applyFont="1" applyBorder="1" applyAlignment="1" applyProtection="1">
      <alignment vertical="center"/>
      <protection locked="0"/>
    </xf>
    <xf numFmtId="0" fontId="48" fillId="0" borderId="5" xfId="0" applyFont="1" applyBorder="1" applyAlignment="1">
      <alignment vertical="center"/>
    </xf>
    <xf numFmtId="4" fontId="35" fillId="0" borderId="13" xfId="0" applyNumberFormat="1" applyFont="1" applyBorder="1" applyAlignment="1">
      <alignment horizontal="centerContinuous" vertical="center"/>
    </xf>
    <xf numFmtId="0" fontId="48" fillId="0" borderId="5" xfId="0" applyFont="1" applyBorder="1"/>
    <xf numFmtId="0" fontId="35" fillId="0" borderId="4" xfId="0" applyFont="1" applyBorder="1" applyAlignment="1">
      <alignment horizontal="centerContinuous" vertical="center"/>
    </xf>
    <xf numFmtId="0" fontId="35" fillId="0" borderId="4" xfId="0" applyFont="1" applyBorder="1" applyAlignment="1">
      <alignment horizontal="center" vertical="center"/>
    </xf>
    <xf numFmtId="182" fontId="35" fillId="0" borderId="4" xfId="1" applyNumberFormat="1" applyFont="1" applyBorder="1" applyAlignment="1">
      <alignment horizontal="centerContinuous" vertical="center"/>
    </xf>
    <xf numFmtId="182" fontId="35" fillId="0" borderId="13" xfId="1" applyNumberFormat="1" applyFont="1" applyBorder="1" applyAlignment="1">
      <alignment horizontal="center" vertical="center"/>
    </xf>
    <xf numFmtId="176" fontId="35" fillId="0" borderId="4" xfId="1" applyFont="1" applyBorder="1" applyAlignment="1">
      <alignment horizontal="centerContinuous" vertical="center"/>
    </xf>
    <xf numFmtId="4" fontId="35" fillId="0" borderId="2" xfId="0" applyNumberFormat="1" applyFont="1" applyBorder="1" applyAlignment="1">
      <alignment horizontal="centerContinuous" vertical="center"/>
    </xf>
    <xf numFmtId="0" fontId="35" fillId="0" borderId="17" xfId="0" applyFont="1" applyBorder="1" applyAlignment="1">
      <alignment horizontal="center" vertical="center"/>
    </xf>
    <xf numFmtId="182" fontId="35" fillId="0" borderId="17" xfId="0" applyNumberFormat="1" applyFont="1" applyBorder="1" applyAlignment="1">
      <alignment horizontal="center" vertical="center"/>
    </xf>
    <xf numFmtId="182" fontId="35" fillId="0" borderId="12" xfId="0" applyNumberFormat="1" applyFont="1" applyBorder="1" applyAlignment="1">
      <alignment horizontal="center" vertical="center"/>
    </xf>
    <xf numFmtId="4" fontId="35" fillId="0" borderId="12" xfId="0" applyNumberFormat="1" applyFont="1" applyBorder="1" applyAlignment="1">
      <alignment horizontal="centerContinuous" vertical="center"/>
    </xf>
    <xf numFmtId="176" fontId="35" fillId="0" borderId="12" xfId="1" applyFont="1" applyBorder="1" applyAlignment="1">
      <alignment horizontal="center" vertical="center"/>
    </xf>
    <xf numFmtId="0" fontId="35" fillId="0" borderId="7" xfId="0" quotePrefix="1" applyFont="1" applyBorder="1" applyAlignment="1">
      <alignment horizontal="center" vertical="center"/>
    </xf>
    <xf numFmtId="195" fontId="35" fillId="0" borderId="0" xfId="1" applyNumberFormat="1" applyFont="1" applyFill="1" applyBorder="1" applyAlignment="1">
      <alignment vertical="center"/>
    </xf>
    <xf numFmtId="195" fontId="35" fillId="0" borderId="0" xfId="1" applyNumberFormat="1" applyFont="1" applyBorder="1" applyAlignment="1">
      <alignment horizontal="right" vertical="center"/>
    </xf>
    <xf numFmtId="195" fontId="35" fillId="0" borderId="0" xfId="1" applyNumberFormat="1" applyFont="1" applyBorder="1" applyAlignment="1">
      <alignment vertical="center"/>
    </xf>
    <xf numFmtId="197" fontId="35" fillId="0" borderId="7" xfId="1" applyNumberFormat="1" applyFont="1" applyFill="1" applyBorder="1" applyAlignment="1">
      <alignment vertical="center"/>
    </xf>
    <xf numFmtId="182" fontId="36" fillId="0" borderId="0" xfId="0" applyNumberFormat="1" applyFont="1"/>
    <xf numFmtId="195" fontId="35" fillId="0" borderId="0" xfId="33" applyNumberFormat="1" applyFont="1" applyAlignment="1">
      <alignment vertical="center"/>
    </xf>
    <xf numFmtId="197" fontId="35" fillId="0" borderId="0" xfId="1" applyNumberFormat="1" applyFont="1" applyFill="1" applyBorder="1" applyAlignment="1">
      <alignment vertical="center"/>
    </xf>
    <xf numFmtId="197" fontId="35" fillId="0" borderId="0" xfId="1" applyNumberFormat="1" applyFont="1" applyBorder="1" applyAlignment="1">
      <alignment horizontal="right" vertical="center"/>
    </xf>
    <xf numFmtId="176" fontId="35" fillId="0" borderId="0" xfId="1" applyFont="1" applyFill="1" applyBorder="1" applyAlignment="1">
      <alignment horizontal="right" vertical="center"/>
    </xf>
    <xf numFmtId="176" fontId="35" fillId="0" borderId="0" xfId="1" applyFont="1" applyFill="1" applyBorder="1" applyAlignment="1">
      <alignment vertical="center"/>
    </xf>
    <xf numFmtId="182" fontId="35" fillId="0" borderId="0" xfId="1" applyNumberFormat="1" applyFont="1" applyFill="1" applyBorder="1" applyAlignment="1">
      <alignment vertical="center"/>
    </xf>
    <xf numFmtId="0" fontId="40" fillId="0" borderId="0" xfId="0" applyFont="1" applyAlignment="1">
      <alignment vertical="center"/>
    </xf>
    <xf numFmtId="176" fontId="40" fillId="0" borderId="0" xfId="1" applyFont="1" applyAlignment="1">
      <alignment horizontal="right" vertical="center"/>
    </xf>
    <xf numFmtId="176" fontId="40" fillId="0" borderId="0" xfId="1" applyFont="1" applyAlignment="1">
      <alignment vertical="center"/>
    </xf>
    <xf numFmtId="182" fontId="40" fillId="0" borderId="0" xfId="1" applyNumberFormat="1" applyFont="1" applyAlignment="1">
      <alignment vertical="center"/>
    </xf>
    <xf numFmtId="176" fontId="40" fillId="0" borderId="0" xfId="1" applyFont="1" applyAlignment="1">
      <alignment horizontal="right"/>
    </xf>
    <xf numFmtId="176" fontId="40" fillId="0" borderId="0" xfId="1" applyFont="1"/>
    <xf numFmtId="182" fontId="40" fillId="0" borderId="0" xfId="1" applyNumberFormat="1" applyFont="1"/>
    <xf numFmtId="177" fontId="40" fillId="0" borderId="0" xfId="0" applyNumberFormat="1" applyFont="1" applyAlignment="1">
      <alignment horizontal="center"/>
    </xf>
    <xf numFmtId="176" fontId="35" fillId="0" borderId="7" xfId="1" applyFont="1" applyBorder="1" applyAlignment="1">
      <alignment horizontal="center" vertical="center"/>
    </xf>
    <xf numFmtId="0" fontId="35" fillId="0" borderId="0" xfId="0" applyFont="1" applyAlignment="1">
      <alignment horizontal="centerContinuous" vertical="center"/>
    </xf>
    <xf numFmtId="176" fontId="35" fillId="0" borderId="8" xfId="1" applyFont="1" applyBorder="1" applyAlignment="1">
      <alignment horizontal="center" vertical="center"/>
    </xf>
    <xf numFmtId="0" fontId="35" fillId="0" borderId="12" xfId="0" applyFont="1" applyBorder="1" applyAlignment="1">
      <alignment horizontal="center" vertical="center"/>
    </xf>
    <xf numFmtId="0" fontId="40" fillId="0" borderId="0" xfId="0" applyFont="1" applyAlignment="1">
      <alignment shrinkToFit="1"/>
    </xf>
    <xf numFmtId="176" fontId="35" fillId="0" borderId="0" xfId="1" applyFont="1" applyBorder="1" applyAlignment="1">
      <alignment vertical="center"/>
    </xf>
    <xf numFmtId="0" fontId="48" fillId="0" borderId="0" xfId="0" applyFont="1"/>
    <xf numFmtId="176" fontId="39" fillId="0" borderId="0" xfId="1" applyFont="1" applyAlignment="1">
      <alignment horizontal="center"/>
    </xf>
    <xf numFmtId="0" fontId="37" fillId="0" borderId="0" xfId="32" applyFont="1" applyAlignment="1">
      <alignment vertical="top"/>
    </xf>
    <xf numFmtId="0" fontId="35" fillId="0" borderId="9" xfId="32" applyFont="1" applyBorder="1"/>
    <xf numFmtId="176" fontId="35" fillId="0" borderId="9" xfId="5" applyFont="1" applyBorder="1"/>
    <xf numFmtId="2" fontId="35" fillId="0" borderId="9" xfId="32" applyNumberFormat="1" applyFont="1" applyBorder="1"/>
    <xf numFmtId="0" fontId="35" fillId="0" borderId="9" xfId="32" applyFont="1" applyBorder="1" applyAlignment="1">
      <alignment horizontal="right"/>
    </xf>
    <xf numFmtId="0" fontId="40" fillId="0" borderId="0" xfId="32" applyFont="1"/>
    <xf numFmtId="0" fontId="35" fillId="0" borderId="6" xfId="32" applyFont="1" applyBorder="1" applyAlignment="1">
      <alignment horizontal="center" vertical="center"/>
    </xf>
    <xf numFmtId="0" fontId="48" fillId="0" borderId="7" xfId="32" applyFont="1" applyBorder="1"/>
    <xf numFmtId="176" fontId="35" fillId="0" borderId="14" xfId="5" applyFont="1" applyBorder="1" applyAlignment="1">
      <alignment horizontal="centerContinuous" vertical="center"/>
    </xf>
    <xf numFmtId="176" fontId="35" fillId="0" borderId="11" xfId="5" applyFont="1" applyBorder="1" applyAlignment="1">
      <alignment vertical="center"/>
    </xf>
    <xf numFmtId="176" fontId="35" fillId="0" borderId="23" xfId="5" applyFont="1" applyBorder="1" applyAlignment="1">
      <alignment vertical="center"/>
    </xf>
    <xf numFmtId="2" fontId="35" fillId="0" borderId="0" xfId="32" applyNumberFormat="1" applyFont="1" applyAlignment="1">
      <alignment horizontal="centerContinuous" vertical="center"/>
    </xf>
    <xf numFmtId="177" fontId="35" fillId="0" borderId="22" xfId="32" applyNumberFormat="1" applyFont="1" applyBorder="1" applyAlignment="1">
      <alignment vertical="center"/>
    </xf>
    <xf numFmtId="177" fontId="35" fillId="0" borderId="11" xfId="32" applyNumberFormat="1" applyFont="1" applyBorder="1" applyAlignment="1">
      <alignment vertical="center"/>
    </xf>
    <xf numFmtId="2" fontId="35" fillId="0" borderId="11" xfId="32" applyNumberFormat="1" applyFont="1" applyBorder="1" applyAlignment="1">
      <alignment vertical="center"/>
    </xf>
    <xf numFmtId="176" fontId="35" fillId="0" borderId="0" xfId="5" applyFont="1" applyBorder="1" applyAlignment="1">
      <alignment horizontal="left" vertical="center"/>
    </xf>
    <xf numFmtId="176" fontId="35" fillId="0" borderId="4" xfId="5" applyFont="1" applyBorder="1" applyAlignment="1">
      <alignment horizontal="centerContinuous" vertical="center"/>
    </xf>
    <xf numFmtId="177" fontId="35" fillId="0" borderId="0" xfId="32" applyNumberFormat="1" applyFont="1" applyAlignment="1">
      <alignment horizontal="center" vertical="center"/>
    </xf>
    <xf numFmtId="176" fontId="35" fillId="0" borderId="4" xfId="5" applyFont="1" applyBorder="1" applyAlignment="1">
      <alignment horizontal="center" vertical="center"/>
    </xf>
    <xf numFmtId="177" fontId="35" fillId="0" borderId="2" xfId="32" applyNumberFormat="1" applyFont="1" applyBorder="1" applyAlignment="1">
      <alignment horizontal="left" vertical="center"/>
    </xf>
    <xf numFmtId="177" fontId="35" fillId="0" borderId="13" xfId="32" applyNumberFormat="1" applyFont="1" applyBorder="1" applyAlignment="1">
      <alignment horizontal="centerContinuous" vertical="center"/>
    </xf>
    <xf numFmtId="0" fontId="35" fillId="0" borderId="8" xfId="32" applyFont="1" applyBorder="1" applyAlignment="1">
      <alignment horizontal="center" vertical="center"/>
    </xf>
    <xf numFmtId="177" fontId="35" fillId="0" borderId="11" xfId="5" applyNumberFormat="1" applyFont="1" applyBorder="1" applyAlignment="1">
      <alignment horizontal="center" vertical="center"/>
    </xf>
    <xf numFmtId="176" fontId="35" fillId="0" borderId="11" xfId="5" applyFont="1" applyBorder="1" applyAlignment="1">
      <alignment horizontal="center" vertical="center"/>
    </xf>
    <xf numFmtId="176" fontId="35" fillId="0" borderId="17" xfId="5" applyFont="1" applyBorder="1" applyAlignment="1">
      <alignment horizontal="center" vertical="center"/>
    </xf>
    <xf numFmtId="0" fontId="35" fillId="0" borderId="11" xfId="5" applyNumberFormat="1" applyFont="1" applyBorder="1" applyAlignment="1">
      <alignment horizontal="center" vertical="center"/>
    </xf>
    <xf numFmtId="0" fontId="35" fillId="0" borderId="17" xfId="32" applyFont="1" applyBorder="1" applyAlignment="1">
      <alignment horizontal="center" vertical="center"/>
    </xf>
    <xf numFmtId="177" fontId="35" fillId="0" borderId="12" xfId="5" applyNumberFormat="1" applyFont="1" applyBorder="1" applyAlignment="1">
      <alignment horizontal="center" vertical="center"/>
    </xf>
    <xf numFmtId="0" fontId="36" fillId="0" borderId="7" xfId="32" applyFont="1" applyBorder="1" applyAlignment="1">
      <alignment horizontal="center" vertical="center"/>
    </xf>
    <xf numFmtId="2" fontId="36" fillId="0" borderId="0" xfId="32" applyNumberFormat="1" applyFont="1" applyAlignment="1">
      <alignment vertical="center"/>
    </xf>
    <xf numFmtId="176" fontId="36" fillId="0" borderId="0" xfId="1" applyFont="1" applyAlignment="1">
      <alignment vertical="center"/>
    </xf>
    <xf numFmtId="0" fontId="41" fillId="0" borderId="0" xfId="32" applyFont="1"/>
    <xf numFmtId="0" fontId="35" fillId="0" borderId="7" xfId="32" applyFont="1" applyBorder="1" applyAlignment="1">
      <alignment horizontal="center" vertical="center"/>
    </xf>
    <xf numFmtId="2" fontId="35" fillId="0" borderId="0" xfId="32" applyNumberFormat="1" applyFont="1" applyAlignment="1">
      <alignment vertical="center"/>
    </xf>
    <xf numFmtId="176" fontId="35" fillId="0" borderId="0" xfId="1" applyFont="1" applyAlignment="1">
      <alignment vertical="center"/>
    </xf>
    <xf numFmtId="176" fontId="51" fillId="0" borderId="11" xfId="1" applyFont="1" applyFill="1" applyBorder="1" applyAlignment="1">
      <alignment horizontal="right" vertical="center" wrapText="1"/>
    </xf>
    <xf numFmtId="176" fontId="35" fillId="0" borderId="11" xfId="1" applyFont="1" applyBorder="1" applyAlignment="1">
      <alignment horizontal="right" vertical="center"/>
    </xf>
    <xf numFmtId="176" fontId="35" fillId="0" borderId="0" xfId="5" applyFont="1" applyBorder="1" applyAlignment="1">
      <alignment vertical="center"/>
    </xf>
    <xf numFmtId="0" fontId="40" fillId="0" borderId="0" xfId="32" applyFont="1" applyAlignment="1">
      <alignment vertical="center"/>
    </xf>
    <xf numFmtId="176" fontId="35" fillId="0" borderId="0" xfId="5" applyFont="1" applyAlignment="1">
      <alignment vertical="center"/>
    </xf>
    <xf numFmtId="0" fontId="35" fillId="0" borderId="0" xfId="32" applyFont="1" applyAlignment="1">
      <alignment vertical="center"/>
    </xf>
    <xf numFmtId="176" fontId="40" fillId="0" borderId="0" xfId="5" applyFont="1" applyAlignment="1"/>
    <xf numFmtId="2" fontId="40" fillId="0" borderId="0" xfId="32" applyNumberFormat="1" applyFont="1"/>
    <xf numFmtId="176" fontId="40" fillId="0" borderId="0" xfId="5" applyFont="1"/>
    <xf numFmtId="0" fontId="48" fillId="0" borderId="0" xfId="0" applyFont="1" applyAlignment="1">
      <alignment horizontal="centerContinuous" vertical="top"/>
    </xf>
    <xf numFmtId="0" fontId="48" fillId="0" borderId="0" xfId="0" applyFont="1" applyAlignment="1">
      <alignment vertical="top"/>
    </xf>
    <xf numFmtId="0" fontId="40" fillId="0" borderId="9" xfId="0" applyFont="1" applyBorder="1" applyAlignment="1">
      <alignment horizontal="right"/>
    </xf>
    <xf numFmtId="176" fontId="35" fillId="0" borderId="0" xfId="1" applyFont="1" applyBorder="1" applyAlignment="1">
      <alignment horizontal="centerContinuous" vertical="center"/>
    </xf>
    <xf numFmtId="176" fontId="35" fillId="0" borderId="7" xfId="1" applyFont="1" applyBorder="1" applyAlignment="1">
      <alignment horizontal="centerContinuous" vertical="center"/>
    </xf>
    <xf numFmtId="176" fontId="35" fillId="0" borderId="5" xfId="1" applyFont="1" applyBorder="1" applyAlignment="1">
      <alignment horizontal="centerContinuous" vertical="center"/>
    </xf>
    <xf numFmtId="176" fontId="35" fillId="0" borderId="5" xfId="1" applyFont="1" applyBorder="1" applyAlignment="1">
      <alignment horizontal="center" vertical="center"/>
    </xf>
    <xf numFmtId="0" fontId="40" fillId="0" borderId="7" xfId="0" applyFont="1" applyBorder="1"/>
    <xf numFmtId="176" fontId="35" fillId="0" borderId="2" xfId="1" applyFont="1" applyBorder="1" applyAlignment="1">
      <alignment horizontal="centerContinuous" vertical="center"/>
    </xf>
    <xf numFmtId="176" fontId="35" fillId="0" borderId="2" xfId="1" applyFont="1" applyBorder="1" applyAlignment="1">
      <alignment vertical="center"/>
    </xf>
    <xf numFmtId="176" fontId="35" fillId="0" borderId="17" xfId="1" applyFont="1" applyBorder="1" applyAlignment="1">
      <alignment horizontal="centerContinuous" vertical="center"/>
    </xf>
    <xf numFmtId="176" fontId="35" fillId="0" borderId="17" xfId="1" applyFont="1" applyBorder="1" applyAlignment="1">
      <alignment horizontal="center" vertical="center"/>
    </xf>
    <xf numFmtId="176" fontId="35" fillId="0" borderId="11" xfId="1" applyFont="1" applyBorder="1" applyAlignment="1">
      <alignment horizontal="centerContinuous" vertical="center"/>
    </xf>
    <xf numFmtId="176" fontId="35" fillId="0" borderId="12" xfId="1" applyFont="1" applyBorder="1" applyAlignment="1">
      <alignment horizontal="centerContinuous" vertical="center"/>
    </xf>
    <xf numFmtId="3" fontId="35" fillId="0" borderId="0" xfId="1" applyNumberFormat="1" applyFont="1" applyBorder="1" applyAlignment="1">
      <alignment horizontal="right" vertical="center"/>
    </xf>
    <xf numFmtId="0" fontId="35" fillId="0" borderId="5" xfId="0" quotePrefix="1" applyFont="1" applyBorder="1" applyAlignment="1">
      <alignment horizontal="center" vertical="center"/>
    </xf>
    <xf numFmtId="0" fontId="35" fillId="0" borderId="5" xfId="0" applyFont="1" applyBorder="1" applyAlignment="1">
      <alignment horizontal="center" vertical="center"/>
    </xf>
    <xf numFmtId="0" fontId="41" fillId="0" borderId="0" xfId="0" applyFont="1" applyAlignment="1">
      <alignment vertical="center"/>
    </xf>
    <xf numFmtId="0" fontId="41" fillId="0" borderId="0" xfId="0" applyFont="1"/>
    <xf numFmtId="194" fontId="41" fillId="0" borderId="0" xfId="0" applyNumberFormat="1" applyFont="1"/>
    <xf numFmtId="0" fontId="40" fillId="0" borderId="0" xfId="0" applyFont="1" applyAlignment="1">
      <alignment horizontal="right" vertical="center"/>
    </xf>
    <xf numFmtId="178" fontId="37" fillId="0" borderId="0" xfId="0" applyNumberFormat="1" applyFont="1" applyAlignment="1">
      <alignment horizontal="centerContinuous" vertical="top"/>
    </xf>
    <xf numFmtId="177" fontId="37" fillId="0" borderId="0" xfId="0" applyNumberFormat="1" applyFont="1" applyAlignment="1">
      <alignment horizontal="centerContinuous" vertical="top"/>
    </xf>
    <xf numFmtId="3" fontId="37" fillId="0" borderId="0" xfId="0" applyNumberFormat="1" applyFont="1" applyAlignment="1">
      <alignment horizontal="centerContinuous" vertical="top"/>
    </xf>
    <xf numFmtId="178" fontId="35" fillId="0" borderId="9" xfId="0" applyNumberFormat="1" applyFont="1" applyBorder="1" applyAlignment="1">
      <alignment horizontal="right"/>
    </xf>
    <xf numFmtId="177" fontId="35" fillId="0" borderId="9" xfId="0" applyNumberFormat="1" applyFont="1" applyBorder="1" applyAlignment="1">
      <alignment horizontal="right"/>
    </xf>
    <xf numFmtId="178" fontId="35" fillId="0" borderId="9" xfId="0" applyNumberFormat="1" applyFont="1" applyBorder="1"/>
    <xf numFmtId="3" fontId="35" fillId="0" borderId="9" xfId="0" applyNumberFormat="1" applyFont="1" applyBorder="1"/>
    <xf numFmtId="177" fontId="35" fillId="0" borderId="9" xfId="0" applyNumberFormat="1" applyFont="1" applyBorder="1"/>
    <xf numFmtId="178" fontId="35" fillId="0" borderId="11" xfId="1" applyNumberFormat="1" applyFont="1" applyBorder="1" applyAlignment="1">
      <alignment horizontal="centerContinuous" vertical="center"/>
    </xf>
    <xf numFmtId="177" fontId="35" fillId="0" borderId="11" xfId="1" applyNumberFormat="1" applyFont="1" applyBorder="1" applyAlignment="1">
      <alignment horizontal="centerContinuous" vertical="center"/>
    </xf>
    <xf numFmtId="3" fontId="35" fillId="0" borderId="5" xfId="1" applyNumberFormat="1" applyFont="1" applyBorder="1" applyAlignment="1">
      <alignment horizontal="centerContinuous" vertical="center"/>
    </xf>
    <xf numFmtId="177" fontId="35" fillId="0" borderId="0" xfId="1" applyNumberFormat="1" applyFont="1" applyBorder="1" applyAlignment="1">
      <alignment horizontal="left" vertical="center"/>
    </xf>
    <xf numFmtId="177" fontId="35" fillId="0" borderId="20" xfId="1" applyNumberFormat="1" applyFont="1" applyBorder="1" applyAlignment="1">
      <alignment horizontal="centerContinuous" vertical="center" shrinkToFit="1"/>
    </xf>
    <xf numFmtId="177" fontId="35" fillId="0" borderId="8" xfId="1" applyNumberFormat="1" applyFont="1" applyBorder="1" applyAlignment="1">
      <alignment horizontal="centerContinuous" vertical="center"/>
    </xf>
    <xf numFmtId="177" fontId="35" fillId="0" borderId="5" xfId="1" applyNumberFormat="1" applyFont="1" applyBorder="1" applyAlignment="1">
      <alignment horizontal="centerContinuous" vertical="center"/>
    </xf>
    <xf numFmtId="177" fontId="35" fillId="0" borderId="0" xfId="1" applyNumberFormat="1" applyFont="1" applyBorder="1" applyAlignment="1">
      <alignment horizontal="centerContinuous" vertical="center"/>
    </xf>
    <xf numFmtId="0" fontId="40" fillId="0" borderId="0" xfId="0" applyFont="1" applyAlignment="1">
      <alignment horizontal="center"/>
    </xf>
    <xf numFmtId="0" fontId="35" fillId="0" borderId="7" xfId="0" applyFont="1" applyBorder="1" applyAlignment="1">
      <alignment horizontal="center"/>
    </xf>
    <xf numFmtId="178" fontId="35" fillId="0" borderId="0" xfId="1" applyNumberFormat="1" applyFont="1" applyBorder="1" applyAlignment="1">
      <alignment horizontal="centerContinuous" vertical="center"/>
    </xf>
    <xf numFmtId="177" fontId="35" fillId="0" borderId="11" xfId="1" applyNumberFormat="1" applyFont="1" applyBorder="1" applyAlignment="1">
      <alignment horizontal="right" vertical="center"/>
    </xf>
    <xf numFmtId="177" fontId="35" fillId="0" borderId="13" xfId="1" applyNumberFormat="1" applyFont="1" applyBorder="1" applyAlignment="1">
      <alignment horizontal="centerContinuous" vertical="center"/>
    </xf>
    <xf numFmtId="177" fontId="35" fillId="0" borderId="11" xfId="1" applyNumberFormat="1" applyFont="1" applyBorder="1" applyAlignment="1">
      <alignment horizontal="center" vertical="center"/>
    </xf>
    <xf numFmtId="0" fontId="48" fillId="0" borderId="11" xfId="0" applyFont="1" applyBorder="1"/>
    <xf numFmtId="177" fontId="35" fillId="0" borderId="13" xfId="1" applyNumberFormat="1" applyFont="1" applyBorder="1" applyAlignment="1">
      <alignment horizontal="center" vertical="center"/>
    </xf>
    <xf numFmtId="3" fontId="35" fillId="0" borderId="2" xfId="1" applyNumberFormat="1" applyFont="1" applyBorder="1" applyAlignment="1">
      <alignment horizontal="left" vertical="center"/>
    </xf>
    <xf numFmtId="3" fontId="35" fillId="0" borderId="5" xfId="1" applyNumberFormat="1" applyFont="1" applyBorder="1" applyAlignment="1">
      <alignment horizontal="left" vertical="center"/>
    </xf>
    <xf numFmtId="177" fontId="35" fillId="0" borderId="5" xfId="1" applyNumberFormat="1" applyFont="1" applyBorder="1" applyAlignment="1">
      <alignment horizontal="left" vertical="center"/>
    </xf>
    <xf numFmtId="176" fontId="35" fillId="0" borderId="5" xfId="1" applyFont="1" applyBorder="1" applyAlignment="1">
      <alignment horizontal="left" vertical="center"/>
    </xf>
    <xf numFmtId="178" fontId="39" fillId="0" borderId="11" xfId="1" applyNumberFormat="1" applyFont="1" applyBorder="1" applyAlignment="1">
      <alignment horizontal="centerContinuous" vertical="center"/>
    </xf>
    <xf numFmtId="177" fontId="39" fillId="0" borderId="12" xfId="1" applyNumberFormat="1" applyFont="1" applyBorder="1" applyAlignment="1">
      <alignment horizontal="center" vertical="center" wrapText="1"/>
    </xf>
    <xf numFmtId="178" fontId="39" fillId="0" borderId="17" xfId="1" applyNumberFormat="1" applyFont="1" applyBorder="1" applyAlignment="1">
      <alignment horizontal="centerContinuous" vertical="center"/>
    </xf>
    <xf numFmtId="3" fontId="39" fillId="0" borderId="12" xfId="1" applyNumberFormat="1" applyFont="1" applyBorder="1" applyAlignment="1">
      <alignment horizontal="centerContinuous" vertical="center" wrapText="1"/>
    </xf>
    <xf numFmtId="178" fontId="39" fillId="0" borderId="12" xfId="1" applyNumberFormat="1" applyFont="1" applyBorder="1" applyAlignment="1">
      <alignment horizontal="centerContinuous" vertical="center"/>
    </xf>
    <xf numFmtId="177" fontId="39" fillId="0" borderId="12" xfId="1" applyNumberFormat="1" applyFont="1" applyBorder="1" applyAlignment="1">
      <alignment horizontal="left" vertical="center"/>
    </xf>
    <xf numFmtId="176" fontId="35" fillId="0" borderId="0" xfId="1" quotePrefix="1" applyFont="1" applyFill="1" applyBorder="1" applyAlignment="1">
      <alignment vertical="center"/>
    </xf>
    <xf numFmtId="178" fontId="35" fillId="0" borderId="0" xfId="0" applyNumberFormat="1" applyFont="1" applyAlignment="1">
      <alignment horizontal="right" vertical="center"/>
    </xf>
    <xf numFmtId="177" fontId="35" fillId="0" borderId="0" xfId="0" applyNumberFormat="1" applyFont="1" applyAlignment="1">
      <alignment horizontal="right" vertical="center"/>
    </xf>
    <xf numFmtId="177" fontId="48" fillId="0" borderId="0" xfId="0" applyNumberFormat="1" applyFont="1" applyAlignment="1">
      <alignment horizontal="right" vertical="center"/>
    </xf>
    <xf numFmtId="3" fontId="48" fillId="0" borderId="0" xfId="0" applyNumberFormat="1" applyFont="1" applyAlignment="1">
      <alignment horizontal="right" vertical="center"/>
    </xf>
    <xf numFmtId="181" fontId="48" fillId="0" borderId="0" xfId="0" applyNumberFormat="1" applyFont="1" applyAlignment="1">
      <alignment horizontal="right" vertical="center"/>
    </xf>
    <xf numFmtId="177" fontId="48" fillId="0" borderId="0" xfId="0" applyNumberFormat="1" applyFont="1" applyAlignment="1">
      <alignment horizontal="centerContinuous" vertical="center"/>
    </xf>
    <xf numFmtId="0" fontId="48" fillId="0" borderId="0" xfId="0" applyFont="1" applyAlignment="1">
      <alignment horizontal="center" vertical="center"/>
    </xf>
    <xf numFmtId="0" fontId="35" fillId="0" borderId="0" xfId="0" applyFont="1" applyAlignment="1">
      <alignment horizontal="left" vertical="center"/>
    </xf>
    <xf numFmtId="3" fontId="48" fillId="0" borderId="0" xfId="0" applyNumberFormat="1" applyFont="1" applyAlignment="1">
      <alignment vertical="center"/>
    </xf>
    <xf numFmtId="178" fontId="48" fillId="0" borderId="0" xfId="0" applyNumberFormat="1" applyFont="1" applyAlignment="1">
      <alignment horizontal="right" vertical="center"/>
    </xf>
    <xf numFmtId="177" fontId="48" fillId="0" borderId="0" xfId="0" applyNumberFormat="1" applyFont="1" applyAlignment="1">
      <alignment horizontal="center" vertical="center"/>
    </xf>
    <xf numFmtId="3" fontId="40" fillId="0" borderId="0" xfId="0" applyNumberFormat="1" applyFont="1"/>
    <xf numFmtId="178" fontId="48" fillId="0" borderId="0" xfId="0" applyNumberFormat="1" applyFont="1" applyAlignment="1">
      <alignment horizontal="right"/>
    </xf>
    <xf numFmtId="177" fontId="48" fillId="0" borderId="0" xfId="0" applyNumberFormat="1" applyFont="1" applyAlignment="1">
      <alignment horizontal="right"/>
    </xf>
    <xf numFmtId="3" fontId="48" fillId="0" borderId="0" xfId="0" applyNumberFormat="1" applyFont="1"/>
    <xf numFmtId="177" fontId="48" fillId="0" borderId="0" xfId="0" applyNumberFormat="1" applyFont="1" applyAlignment="1">
      <alignment horizontal="center"/>
    </xf>
    <xf numFmtId="177" fontId="48" fillId="0" borderId="0" xfId="0" applyNumberFormat="1" applyFont="1"/>
    <xf numFmtId="178" fontId="48" fillId="0" borderId="0" xfId="0" applyNumberFormat="1" applyFont="1"/>
    <xf numFmtId="176" fontId="35" fillId="0" borderId="0" xfId="0" applyNumberFormat="1" applyFont="1" applyAlignment="1">
      <alignment vertical="center"/>
    </xf>
    <xf numFmtId="3" fontId="35" fillId="0" borderId="0" xfId="0" applyNumberFormat="1" applyFont="1" applyAlignment="1">
      <alignment vertical="center"/>
    </xf>
    <xf numFmtId="0" fontId="35" fillId="0" borderId="2" xfId="0" applyFont="1" applyBorder="1" applyAlignment="1">
      <alignment horizontal="center" vertical="center"/>
    </xf>
    <xf numFmtId="0" fontId="35" fillId="0" borderId="27"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0" xfId="0" applyFont="1"/>
    <xf numFmtId="0" fontId="55" fillId="0" borderId="0" xfId="0" applyFont="1"/>
    <xf numFmtId="0" fontId="40" fillId="0" borderId="0" xfId="0" applyFont="1" applyAlignment="1">
      <alignment horizontal="fill" vertical="center" wrapText="1"/>
    </xf>
    <xf numFmtId="1" fontId="48" fillId="0" borderId="0" xfId="0" applyNumberFormat="1" applyFont="1"/>
    <xf numFmtId="0" fontId="35" fillId="0" borderId="2" xfId="0" quotePrefix="1" applyFont="1" applyBorder="1" applyAlignment="1">
      <alignment horizontal="center" vertical="center"/>
    </xf>
    <xf numFmtId="196" fontId="35" fillId="0" borderId="0" xfId="1" applyNumberFormat="1" applyFont="1" applyFill="1" applyBorder="1" applyAlignment="1">
      <alignment vertical="center"/>
    </xf>
    <xf numFmtId="199" fontId="56" fillId="0" borderId="0" xfId="0" applyNumberFormat="1" applyFont="1" applyAlignment="1">
      <alignment horizontal="right" vertical="center" shrinkToFit="1"/>
    </xf>
    <xf numFmtId="200" fontId="26" fillId="0" borderId="0" xfId="0" applyNumberFormat="1" applyFont="1" applyAlignment="1">
      <alignment horizontal="right" vertical="center"/>
    </xf>
    <xf numFmtId="0" fontId="26" fillId="0" borderId="2" xfId="0" applyFont="1" applyBorder="1" applyAlignment="1">
      <alignment horizontal="center" vertical="center"/>
    </xf>
    <xf numFmtId="0" fontId="35" fillId="0" borderId="6" xfId="0" applyFont="1" applyBorder="1" applyAlignment="1">
      <alignment horizontal="center" vertical="center"/>
    </xf>
    <xf numFmtId="0" fontId="35" fillId="0" borderId="17" xfId="0" applyFont="1" applyBorder="1" applyAlignment="1">
      <alignment horizontal="center" vertical="center" wrapText="1"/>
    </xf>
    <xf numFmtId="3" fontId="35" fillId="0" borderId="0" xfId="9" applyNumberFormat="1" applyFont="1" applyAlignment="1">
      <alignment horizontal="right" vertical="center"/>
    </xf>
    <xf numFmtId="198" fontId="35" fillId="0" borderId="0" xfId="33" applyNumberFormat="1" applyFont="1" applyAlignment="1">
      <alignment horizontal="right" vertical="center"/>
    </xf>
    <xf numFmtId="3" fontId="35" fillId="0" borderId="7" xfId="9" applyNumberFormat="1" applyFont="1" applyBorder="1" applyAlignment="1">
      <alignment horizontal="right" vertical="center"/>
    </xf>
    <xf numFmtId="0" fontId="35" fillId="0" borderId="0" xfId="0" applyFont="1" applyAlignment="1">
      <alignment horizontal="center" vertical="center" wrapText="1"/>
    </xf>
    <xf numFmtId="0" fontId="35" fillId="0" borderId="11" xfId="0" applyFont="1" applyBorder="1" applyAlignment="1">
      <alignment horizontal="center" vertical="center" wrapText="1"/>
    </xf>
    <xf numFmtId="0" fontId="26" fillId="0" borderId="2" xfId="615" applyFont="1" applyBorder="1" applyAlignment="1" applyProtection="1">
      <alignment horizontal="center" vertical="center"/>
    </xf>
    <xf numFmtId="0" fontId="40" fillId="0" borderId="2" xfId="615" applyFont="1" applyBorder="1" applyAlignment="1" applyProtection="1">
      <alignment horizontal="center" vertical="center"/>
    </xf>
    <xf numFmtId="198" fontId="40" fillId="0" borderId="0" xfId="0" applyNumberFormat="1" applyFont="1" applyAlignment="1">
      <alignment horizontal="center" vertical="center"/>
    </xf>
    <xf numFmtId="198" fontId="47" fillId="0" borderId="0" xfId="1" quotePrefix="1" applyNumberFormat="1" applyFont="1" applyFill="1" applyBorder="1" applyAlignment="1">
      <alignment horizontal="center" vertical="center"/>
    </xf>
    <xf numFmtId="3" fontId="47" fillId="0" borderId="0" xfId="9" applyNumberFormat="1" applyFont="1" applyAlignment="1">
      <alignment horizontal="center" vertical="center"/>
    </xf>
    <xf numFmtId="198" fontId="47" fillId="0" borderId="0" xfId="1" applyNumberFormat="1" applyFont="1" applyFill="1" applyBorder="1" applyAlignment="1">
      <alignment horizontal="center" vertical="center"/>
    </xf>
    <xf numFmtId="0" fontId="40" fillId="0" borderId="0" xfId="1" applyNumberFormat="1" applyFont="1" applyFill="1" applyBorder="1" applyAlignment="1" applyProtection="1">
      <alignment horizontal="center" vertical="center"/>
    </xf>
    <xf numFmtId="0" fontId="26" fillId="0" borderId="0" xfId="0" applyFont="1" applyAlignment="1">
      <alignment horizontal="center" vertical="center"/>
    </xf>
    <xf numFmtId="0" fontId="58" fillId="0" borderId="0" xfId="0" applyFont="1"/>
    <xf numFmtId="198" fontId="61" fillId="0" borderId="11" xfId="1" quotePrefix="1" applyNumberFormat="1" applyFont="1" applyFill="1" applyBorder="1" applyAlignment="1">
      <alignment horizontal="center" vertical="center"/>
    </xf>
    <xf numFmtId="3" fontId="61" fillId="0" borderId="11" xfId="9" applyNumberFormat="1" applyFont="1" applyBorder="1" applyAlignment="1">
      <alignment horizontal="center" vertical="center"/>
    </xf>
    <xf numFmtId="3" fontId="47" fillId="0" borderId="7" xfId="9" applyNumberFormat="1" applyFont="1" applyBorder="1" applyAlignment="1">
      <alignment horizontal="center" vertical="center"/>
    </xf>
    <xf numFmtId="203" fontId="26" fillId="0" borderId="0" xfId="0" applyNumberFormat="1" applyFont="1" applyAlignment="1">
      <alignment horizontal="center" vertical="center"/>
    </xf>
    <xf numFmtId="183" fontId="26" fillId="0" borderId="0" xfId="0" applyNumberFormat="1" applyFont="1" applyAlignment="1">
      <alignment horizontal="center" vertical="center"/>
    </xf>
    <xf numFmtId="49" fontId="40" fillId="0" borderId="0" xfId="0" applyNumberFormat="1" applyFont="1" applyAlignment="1">
      <alignment horizontal="center" vertical="center"/>
    </xf>
    <xf numFmtId="49" fontId="40" fillId="0" borderId="2" xfId="0" applyNumberFormat="1" applyFont="1" applyBorder="1" applyAlignment="1">
      <alignment horizontal="center" vertical="center"/>
    </xf>
    <xf numFmtId="0" fontId="61" fillId="0" borderId="0" xfId="1" quotePrefix="1" applyNumberFormat="1" applyFont="1" applyFill="1" applyBorder="1" applyAlignment="1">
      <alignment horizontal="center" vertical="center"/>
    </xf>
    <xf numFmtId="176" fontId="63" fillId="0" borderId="0" xfId="0" applyNumberFormat="1" applyFont="1" applyAlignment="1">
      <alignment vertical="center" shrinkToFit="1"/>
    </xf>
    <xf numFmtId="176" fontId="35" fillId="0" borderId="5" xfId="0" applyNumberFormat="1" applyFont="1" applyBorder="1" applyAlignment="1">
      <alignment vertical="center"/>
    </xf>
    <xf numFmtId="0" fontId="35" fillId="0" borderId="8" xfId="0" applyFont="1" applyBorder="1" applyAlignment="1">
      <alignment horizontal="centerContinuous" vertical="center"/>
    </xf>
    <xf numFmtId="0" fontId="41" fillId="0" borderId="0" xfId="0" applyFont="1" applyAlignment="1">
      <alignment shrinkToFit="1"/>
    </xf>
    <xf numFmtId="0" fontId="35" fillId="0" borderId="11" xfId="0" applyFont="1" applyBorder="1" applyAlignment="1">
      <alignment horizontal="centerContinuous" vertical="center"/>
    </xf>
    <xf numFmtId="0" fontId="35" fillId="0" borderId="12" xfId="0" applyFont="1" applyBorder="1" applyAlignment="1">
      <alignment horizontal="centerContinuous" vertical="center"/>
    </xf>
    <xf numFmtId="0" fontId="35" fillId="0" borderId="17" xfId="0" applyFont="1" applyBorder="1" applyAlignment="1">
      <alignment horizontal="center" vertical="center" shrinkToFit="1"/>
    </xf>
    <xf numFmtId="0" fontId="35" fillId="0" borderId="5" xfId="0" applyFont="1" applyBorder="1" applyAlignment="1">
      <alignment horizontal="center" vertical="center" shrinkToFit="1"/>
    </xf>
    <xf numFmtId="0" fontId="39" fillId="0" borderId="17" xfId="0" applyFont="1" applyBorder="1" applyAlignment="1">
      <alignment horizontal="center" vertical="center" shrinkToFit="1"/>
    </xf>
    <xf numFmtId="0" fontId="37" fillId="0" borderId="0" xfId="0" applyFont="1" applyAlignment="1">
      <alignment horizontal="centerContinuous" vertical="top" shrinkToFit="1"/>
    </xf>
    <xf numFmtId="0" fontId="40" fillId="0" borderId="0" xfId="0" applyFont="1" applyAlignment="1">
      <alignment vertical="center" shrinkToFit="1"/>
    </xf>
    <xf numFmtId="176" fontId="37" fillId="0" borderId="0" xfId="1" applyFont="1" applyAlignment="1">
      <alignment horizontal="centerContinuous" vertical="top" shrinkToFit="1"/>
    </xf>
    <xf numFmtId="176" fontId="37" fillId="0" borderId="0" xfId="1" applyFont="1" applyBorder="1" applyAlignment="1">
      <alignment horizontal="centerContinuous" vertical="top"/>
    </xf>
    <xf numFmtId="0" fontId="35" fillId="0" borderId="9" xfId="0" applyFont="1" applyBorder="1" applyAlignment="1">
      <alignment shrinkToFit="1"/>
    </xf>
    <xf numFmtId="1" fontId="35" fillId="0" borderId="0" xfId="0" applyNumberFormat="1" applyFont="1" applyAlignment="1">
      <alignment horizontal="centerContinuous" vertical="center" shrinkToFit="1"/>
    </xf>
    <xf numFmtId="0" fontId="35" fillId="0" borderId="6" xfId="0" applyFont="1" applyBorder="1" applyAlignment="1">
      <alignment horizontal="centerContinuous" vertical="center" shrinkToFit="1"/>
    </xf>
    <xf numFmtId="1" fontId="35" fillId="0" borderId="3" xfId="0" applyNumberFormat="1" applyFont="1" applyBorder="1" applyAlignment="1">
      <alignment horizontal="centerContinuous" vertical="center"/>
    </xf>
    <xf numFmtId="0" fontId="35" fillId="0" borderId="0" xfId="0" applyFont="1" applyAlignment="1">
      <alignment horizontal="centerContinuous"/>
    </xf>
    <xf numFmtId="1" fontId="35" fillId="0" borderId="0" xfId="0" applyNumberFormat="1" applyFont="1" applyAlignment="1">
      <alignment horizontal="centerContinuous" vertical="center"/>
    </xf>
    <xf numFmtId="1" fontId="35" fillId="0" borderId="6" xfId="0" applyNumberFormat="1" applyFont="1" applyBorder="1" applyAlignment="1">
      <alignment horizontal="centerContinuous" vertical="center"/>
    </xf>
    <xf numFmtId="1" fontId="35" fillId="0" borderId="5" xfId="0" applyNumberFormat="1" applyFont="1" applyBorder="1" applyAlignment="1">
      <alignment horizontal="centerContinuous" vertical="center"/>
    </xf>
    <xf numFmtId="1" fontId="35" fillId="0" borderId="7" xfId="0" applyNumberFormat="1" applyFont="1" applyBorder="1" applyAlignment="1">
      <alignment horizontal="centerContinuous" vertical="center"/>
    </xf>
    <xf numFmtId="176" fontId="35" fillId="0" borderId="5" xfId="1" applyFont="1" applyBorder="1" applyAlignment="1">
      <alignment horizontal="center"/>
    </xf>
    <xf numFmtId="0" fontId="35" fillId="0" borderId="7" xfId="0" applyFont="1" applyBorder="1"/>
    <xf numFmtId="1" fontId="35" fillId="0" borderId="11" xfId="0" applyNumberFormat="1" applyFont="1" applyBorder="1" applyAlignment="1">
      <alignment horizontal="centerContinuous" vertical="center" shrinkToFit="1"/>
    </xf>
    <xf numFmtId="0" fontId="35" fillId="0" borderId="8" xfId="0" applyFont="1" applyBorder="1" applyAlignment="1">
      <alignment horizontal="centerContinuous" vertical="center" shrinkToFit="1"/>
    </xf>
    <xf numFmtId="1" fontId="35" fillId="0" borderId="11" xfId="0" applyNumberFormat="1" applyFont="1" applyBorder="1" applyAlignment="1">
      <alignment horizontal="centerContinuous" vertical="center"/>
    </xf>
    <xf numFmtId="0" fontId="35" fillId="0" borderId="5" xfId="0" applyFont="1" applyBorder="1"/>
    <xf numFmtId="176" fontId="35" fillId="0" borderId="8" xfId="1" applyFont="1" applyBorder="1" applyAlignment="1">
      <alignment horizontal="center" vertical="center" shrinkToFit="1"/>
    </xf>
    <xf numFmtId="176" fontId="35" fillId="0" borderId="12" xfId="1" applyFont="1" applyBorder="1" applyAlignment="1">
      <alignment horizontal="center" vertical="center" shrinkToFit="1"/>
    </xf>
    <xf numFmtId="191" fontId="35" fillId="0" borderId="0" xfId="0" applyNumberFormat="1" applyFont="1" applyAlignment="1">
      <alignment horizontal="right" vertical="center" shrinkToFit="1"/>
    </xf>
    <xf numFmtId="191" fontId="63" fillId="0" borderId="0" xfId="0" applyNumberFormat="1" applyFont="1" applyAlignment="1">
      <alignment horizontal="right" vertical="center" shrinkToFit="1"/>
    </xf>
    <xf numFmtId="3" fontId="35" fillId="0" borderId="7" xfId="1" applyNumberFormat="1" applyFont="1" applyBorder="1" applyAlignment="1">
      <alignment horizontal="center" vertical="center"/>
    </xf>
    <xf numFmtId="3" fontId="35" fillId="0" borderId="5" xfId="1" applyNumberFormat="1" applyFont="1" applyBorder="1" applyAlignment="1">
      <alignment horizontal="center" vertical="center" wrapText="1"/>
    </xf>
    <xf numFmtId="3" fontId="35" fillId="0" borderId="5" xfId="1" applyNumberFormat="1" applyFont="1" applyBorder="1" applyAlignment="1">
      <alignment horizontal="center" vertical="center" wrapText="1" shrinkToFit="1"/>
    </xf>
    <xf numFmtId="38" fontId="35" fillId="0" borderId="5" xfId="1" applyNumberFormat="1" applyFont="1" applyBorder="1" applyAlignment="1">
      <alignment horizontal="center" vertical="center" wrapText="1" shrinkToFit="1"/>
    </xf>
    <xf numFmtId="38" fontId="35" fillId="0" borderId="12" xfId="1" applyNumberFormat="1" applyFont="1" applyBorder="1" applyAlignment="1">
      <alignment horizontal="center" vertical="center" wrapText="1" shrinkToFit="1"/>
    </xf>
    <xf numFmtId="176" fontId="40" fillId="0" borderId="0" xfId="0" applyNumberFormat="1" applyFont="1" applyAlignment="1">
      <alignment shrinkToFit="1"/>
    </xf>
    <xf numFmtId="0" fontId="37" fillId="0" borderId="0" xfId="0" applyFont="1" applyAlignment="1">
      <alignment shrinkToFit="1"/>
    </xf>
    <xf numFmtId="176" fontId="40" fillId="0" borderId="0" xfId="1" applyFont="1" applyAlignment="1">
      <alignment horizontal="center"/>
    </xf>
    <xf numFmtId="3" fontId="70" fillId="0" borderId="11" xfId="624" applyNumberFormat="1" applyFont="1" applyBorder="1" applyAlignment="1">
      <alignment horizontal="center" vertical="center" shrinkToFit="1"/>
    </xf>
    <xf numFmtId="3" fontId="70" fillId="0" borderId="7" xfId="624" applyNumberFormat="1" applyFont="1" applyBorder="1" applyAlignment="1">
      <alignment horizontal="center" vertical="center"/>
    </xf>
    <xf numFmtId="3" fontId="70" fillId="0" borderId="17" xfId="624" applyNumberFormat="1" applyFont="1" applyBorder="1" applyAlignment="1">
      <alignment horizontal="center" vertical="center" shrinkToFit="1"/>
    </xf>
    <xf numFmtId="3" fontId="70" fillId="0" borderId="2" xfId="624" applyNumberFormat="1" applyFont="1" applyBorder="1" applyAlignment="1">
      <alignment horizontal="centerContinuous" vertical="center"/>
    </xf>
    <xf numFmtId="3" fontId="70" fillId="0" borderId="17" xfId="624" applyNumberFormat="1" applyFont="1" applyBorder="1" applyAlignment="1">
      <alignment horizontal="centerContinuous" vertical="center" shrinkToFit="1"/>
    </xf>
    <xf numFmtId="3" fontId="35" fillId="0" borderId="7" xfId="0" applyNumberFormat="1" applyFont="1" applyBorder="1" applyAlignment="1">
      <alignment horizontal="center" vertical="center"/>
    </xf>
    <xf numFmtId="3" fontId="35" fillId="0" borderId="8" xfId="0" applyNumberFormat="1" applyFont="1" applyBorder="1" applyAlignment="1">
      <alignment horizontal="center" vertical="center"/>
    </xf>
    <xf numFmtId="200" fontId="26" fillId="0" borderId="0" xfId="0" applyNumberFormat="1" applyFont="1" applyAlignment="1">
      <alignment horizontal="center" vertical="center"/>
    </xf>
    <xf numFmtId="0" fontId="53" fillId="0" borderId="0" xfId="0" applyFont="1" applyAlignment="1">
      <alignment vertical="center"/>
    </xf>
    <xf numFmtId="0" fontId="53" fillId="0" borderId="9" xfId="0" applyFont="1" applyBorder="1" applyAlignment="1">
      <alignment horizontal="right" vertical="center"/>
    </xf>
    <xf numFmtId="0" fontId="54" fillId="0" borderId="0" xfId="0" applyFont="1"/>
    <xf numFmtId="0" fontId="35" fillId="0" borderId="48" xfId="0" applyFont="1" applyBorder="1" applyAlignment="1">
      <alignment vertical="center"/>
    </xf>
    <xf numFmtId="197" fontId="35" fillId="0" borderId="48" xfId="1" applyNumberFormat="1" applyFont="1" applyFill="1" applyBorder="1" applyAlignment="1">
      <alignment vertical="center"/>
    </xf>
    <xf numFmtId="185" fontId="59" fillId="0" borderId="5" xfId="0" applyNumberFormat="1" applyFont="1" applyBorder="1" applyAlignment="1" applyProtection="1">
      <alignment horizontal="right" vertical="center"/>
      <protection locked="0"/>
    </xf>
    <xf numFmtId="3" fontId="59" fillId="0" borderId="0" xfId="33" applyNumberFormat="1" applyFont="1" applyAlignment="1">
      <alignment horizontal="right" vertical="center"/>
    </xf>
    <xf numFmtId="3" fontId="59" fillId="0" borderId="0" xfId="0" applyNumberFormat="1" applyFont="1" applyAlignment="1">
      <alignment horizontal="right" vertical="center"/>
    </xf>
    <xf numFmtId="185" fontId="59" fillId="0" borderId="0" xfId="0" applyNumberFormat="1" applyFont="1" applyAlignment="1">
      <alignment horizontal="right" vertical="center"/>
    </xf>
    <xf numFmtId="197" fontId="59" fillId="0" borderId="0" xfId="33" applyNumberFormat="1" applyFont="1" applyAlignment="1">
      <alignment horizontal="right" vertical="center"/>
    </xf>
    <xf numFmtId="196" fontId="59" fillId="0" borderId="0" xfId="0" applyNumberFormat="1" applyFont="1" applyAlignment="1" applyProtection="1">
      <alignment horizontal="right" vertical="center"/>
      <protection locked="0"/>
    </xf>
    <xf numFmtId="197" fontId="59" fillId="0" borderId="0" xfId="33" applyNumberFormat="1" applyFont="1" applyAlignment="1">
      <alignment vertical="center"/>
    </xf>
    <xf numFmtId="197" fontId="59" fillId="0" borderId="7" xfId="1" applyNumberFormat="1" applyFont="1" applyFill="1" applyBorder="1" applyAlignment="1" applyProtection="1">
      <alignment vertical="center"/>
    </xf>
    <xf numFmtId="0" fontId="36" fillId="0" borderId="17" xfId="0" quotePrefix="1" applyFont="1" applyBorder="1" applyAlignment="1">
      <alignment horizontal="center" vertical="center"/>
    </xf>
    <xf numFmtId="0" fontId="35"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12" xfId="0" applyFont="1" applyBorder="1" applyAlignment="1">
      <alignment horizontal="center" vertical="center"/>
    </xf>
    <xf numFmtId="184" fontId="35" fillId="0" borderId="0" xfId="0" applyNumberFormat="1" applyFont="1" applyAlignment="1">
      <alignment horizontal="center" vertical="center"/>
    </xf>
    <xf numFmtId="3" fontId="59" fillId="0" borderId="0" xfId="0" applyNumberFormat="1" applyFont="1" applyAlignment="1">
      <alignment horizontal="center" vertical="center" wrapText="1"/>
    </xf>
    <xf numFmtId="3" fontId="60" fillId="0" borderId="11" xfId="0" applyNumberFormat="1" applyFont="1" applyBorder="1" applyAlignment="1">
      <alignment horizontal="center" vertical="center" wrapText="1"/>
    </xf>
    <xf numFmtId="198" fontId="70" fillId="0" borderId="0" xfId="0" applyNumberFormat="1" applyFont="1" applyAlignment="1">
      <alignment horizontal="center" vertical="center"/>
    </xf>
    <xf numFmtId="198" fontId="70" fillId="0" borderId="0" xfId="1" quotePrefix="1" applyNumberFormat="1" applyFont="1" applyFill="1" applyBorder="1" applyAlignment="1">
      <alignment horizontal="center" vertical="center"/>
    </xf>
    <xf numFmtId="3" fontId="70" fillId="0" borderId="0" xfId="9" applyNumberFormat="1" applyFont="1" applyAlignment="1">
      <alignment horizontal="center" vertical="center"/>
    </xf>
    <xf numFmtId="198" fontId="70" fillId="0" borderId="0" xfId="1" applyNumberFormat="1" applyFont="1" applyFill="1" applyBorder="1" applyAlignment="1">
      <alignment horizontal="center" vertical="center"/>
    </xf>
    <xf numFmtId="0" fontId="70" fillId="0" borderId="0" xfId="1" quotePrefix="1" applyNumberFormat="1" applyFont="1" applyFill="1" applyBorder="1" applyAlignment="1">
      <alignment horizontal="center" vertical="center"/>
    </xf>
    <xf numFmtId="3" fontId="70" fillId="0" borderId="7" xfId="9" applyNumberFormat="1" applyFont="1" applyBorder="1" applyAlignment="1">
      <alignment horizontal="center" vertical="center"/>
    </xf>
    <xf numFmtId="0" fontId="40" fillId="0" borderId="7" xfId="615" applyFont="1" applyBorder="1" applyAlignment="1" applyProtection="1">
      <alignment horizontal="center" vertical="center"/>
    </xf>
    <xf numFmtId="3" fontId="26" fillId="0" borderId="0" xfId="0" applyNumberFormat="1" applyFont="1" applyAlignment="1">
      <alignment vertical="top"/>
    </xf>
    <xf numFmtId="0" fontId="26" fillId="0" borderId="7" xfId="615" applyFont="1" applyBorder="1" applyAlignment="1" applyProtection="1">
      <alignment horizontal="center" vertical="center"/>
    </xf>
    <xf numFmtId="0" fontId="26" fillId="0" borderId="5" xfId="615" applyFont="1" applyBorder="1" applyAlignment="1" applyProtection="1">
      <alignment horizontal="center" vertical="center"/>
    </xf>
    <xf numFmtId="0" fontId="28" fillId="0" borderId="8" xfId="615" applyFont="1" applyBorder="1" applyAlignment="1" applyProtection="1">
      <alignment horizontal="center" vertical="center"/>
    </xf>
    <xf numFmtId="0" fontId="28" fillId="0" borderId="12" xfId="615" applyFont="1" applyBorder="1" applyAlignment="1" applyProtection="1">
      <alignment horizontal="center" vertical="center"/>
    </xf>
    <xf numFmtId="3" fontId="128" fillId="0" borderId="0" xfId="0" applyNumberFormat="1" applyFont="1" applyAlignment="1">
      <alignment vertical="center"/>
    </xf>
    <xf numFmtId="176" fontId="36" fillId="0" borderId="11" xfId="0" applyNumberFormat="1" applyFont="1" applyBorder="1" applyAlignment="1">
      <alignment vertical="center" shrinkToFit="1"/>
    </xf>
    <xf numFmtId="0" fontId="36" fillId="0" borderId="8" xfId="0" applyFont="1" applyBorder="1" applyAlignment="1">
      <alignment horizontal="center" vertical="center" shrinkToFit="1"/>
    </xf>
    <xf numFmtId="176" fontId="35" fillId="29" borderId="23" xfId="5" applyFont="1" applyFill="1" applyBorder="1" applyAlignment="1">
      <alignment vertical="center"/>
    </xf>
    <xf numFmtId="176" fontId="35" fillId="29" borderId="11" xfId="5" applyFont="1" applyFill="1" applyBorder="1" applyAlignment="1">
      <alignment vertical="center"/>
    </xf>
    <xf numFmtId="2" fontId="35" fillId="29" borderId="0" xfId="32" applyNumberFormat="1" applyFont="1" applyFill="1" applyAlignment="1">
      <alignment horizontal="centerContinuous" vertical="center"/>
    </xf>
    <xf numFmtId="177" fontId="35" fillId="29" borderId="22" xfId="32" applyNumberFormat="1" applyFont="1" applyFill="1" applyBorder="1" applyAlignment="1">
      <alignment vertical="center"/>
    </xf>
    <xf numFmtId="0" fontId="35" fillId="0" borderId="5" xfId="32" applyFont="1" applyBorder="1" applyAlignment="1">
      <alignment horizontal="center" vertical="center"/>
    </xf>
    <xf numFmtId="176" fontId="35" fillId="0" borderId="11" xfId="5" applyFont="1" applyBorder="1" applyAlignment="1">
      <alignment vertical="center"/>
    </xf>
    <xf numFmtId="176" fontId="35" fillId="0" borderId="23" xfId="5" applyFont="1" applyBorder="1" applyAlignment="1">
      <alignment vertical="center"/>
    </xf>
    <xf numFmtId="177" fontId="35" fillId="0" borderId="22" xfId="32" applyNumberFormat="1" applyFont="1" applyBorder="1" applyAlignment="1">
      <alignment vertical="center"/>
    </xf>
    <xf numFmtId="177" fontId="35" fillId="0" borderId="11" xfId="32" applyNumberFormat="1" applyFont="1" applyBorder="1" applyAlignment="1">
      <alignment vertical="center"/>
    </xf>
    <xf numFmtId="2" fontId="35" fillId="0" borderId="11" xfId="32" applyNumberFormat="1" applyFont="1" applyBorder="1" applyAlignment="1">
      <alignment vertical="center"/>
    </xf>
    <xf numFmtId="0" fontId="35" fillId="0" borderId="5" xfId="32" applyFont="1" applyBorder="1" applyAlignment="1">
      <alignment vertical="center"/>
    </xf>
    <xf numFmtId="176" fontId="35" fillId="0" borderId="4" xfId="5" applyFont="1" applyBorder="1" applyAlignment="1">
      <alignment horizontal="center" vertical="center"/>
    </xf>
    <xf numFmtId="176" fontId="35" fillId="0" borderId="4" xfId="5" applyFont="1" applyBorder="1" applyAlignment="1">
      <alignment horizontal="centerContinuous" vertical="center"/>
    </xf>
    <xf numFmtId="177" fontId="35" fillId="0" borderId="2" xfId="32" applyNumberFormat="1" applyFont="1" applyBorder="1" applyAlignment="1">
      <alignment horizontal="left" vertical="center"/>
    </xf>
    <xf numFmtId="0" fontId="35" fillId="0" borderId="8" xfId="32" applyFont="1" applyBorder="1" applyAlignment="1">
      <alignment horizontal="center" vertical="center"/>
    </xf>
    <xf numFmtId="176" fontId="35" fillId="0" borderId="17" xfId="5" applyFont="1" applyBorder="1" applyAlignment="1">
      <alignment horizontal="center" vertical="center"/>
    </xf>
    <xf numFmtId="0" fontId="35" fillId="0" borderId="11" xfId="5" applyNumberFormat="1" applyFont="1" applyBorder="1" applyAlignment="1">
      <alignment horizontal="center" vertical="center"/>
    </xf>
    <xf numFmtId="0" fontId="35" fillId="0" borderId="17" xfId="32" applyFont="1" applyBorder="1" applyAlignment="1">
      <alignment horizontal="center" vertical="center"/>
    </xf>
    <xf numFmtId="177" fontId="35" fillId="0" borderId="11" xfId="5" applyNumberFormat="1" applyFont="1" applyBorder="1" applyAlignment="1">
      <alignment horizontal="center" vertical="center"/>
    </xf>
    <xf numFmtId="177" fontId="35" fillId="0" borderId="12" xfId="5" applyNumberFormat="1" applyFont="1" applyBorder="1" applyAlignment="1">
      <alignment horizontal="center" vertical="center"/>
    </xf>
    <xf numFmtId="0" fontId="35" fillId="0" borderId="7" xfId="32" applyFont="1" applyBorder="1" applyAlignment="1">
      <alignment horizontal="center" vertical="center"/>
    </xf>
    <xf numFmtId="177" fontId="35" fillId="29" borderId="11" xfId="32" applyNumberFormat="1" applyFont="1" applyFill="1" applyBorder="1" applyAlignment="1">
      <alignment vertical="center"/>
    </xf>
    <xf numFmtId="176" fontId="35" fillId="29" borderId="4" xfId="5" applyFont="1" applyFill="1" applyBorder="1" applyAlignment="1">
      <alignment horizontal="center" vertical="center"/>
    </xf>
    <xf numFmtId="176" fontId="35" fillId="29" borderId="4" xfId="5" applyFont="1" applyFill="1" applyBorder="1" applyAlignment="1">
      <alignment horizontal="centerContinuous" vertical="center"/>
    </xf>
    <xf numFmtId="177" fontId="35" fillId="29" borderId="2" xfId="32" applyNumberFormat="1" applyFont="1" applyFill="1" applyBorder="1" applyAlignment="1">
      <alignment horizontal="left" vertical="center"/>
    </xf>
    <xf numFmtId="177" fontId="35" fillId="29" borderId="0" xfId="32" applyNumberFormat="1" applyFont="1" applyFill="1" applyAlignment="1">
      <alignment horizontal="center" vertical="center"/>
    </xf>
    <xf numFmtId="177" fontId="35" fillId="29" borderId="13" xfId="32" applyNumberFormat="1" applyFont="1" applyFill="1" applyBorder="1" applyAlignment="1">
      <alignment horizontal="centerContinuous" vertical="center"/>
    </xf>
    <xf numFmtId="0" fontId="35" fillId="29" borderId="17" xfId="32" applyFont="1" applyFill="1" applyBorder="1" applyAlignment="1">
      <alignment horizontal="center" vertical="center"/>
    </xf>
    <xf numFmtId="177" fontId="35" fillId="29" borderId="11" xfId="5" applyNumberFormat="1" applyFont="1" applyFill="1" applyBorder="1" applyAlignment="1">
      <alignment horizontal="center" vertical="center"/>
    </xf>
    <xf numFmtId="177" fontId="35" fillId="29" borderId="12" xfId="5" applyNumberFormat="1" applyFont="1" applyFill="1" applyBorder="1" applyAlignment="1">
      <alignment horizontal="center" vertical="center"/>
    </xf>
    <xf numFmtId="176" fontId="35" fillId="29" borderId="17" xfId="5" applyFont="1" applyFill="1" applyBorder="1" applyAlignment="1">
      <alignment horizontal="center" vertical="center"/>
    </xf>
    <xf numFmtId="0" fontId="35" fillId="29" borderId="8" xfId="5" applyNumberFormat="1" applyFont="1" applyFill="1" applyBorder="1" applyAlignment="1">
      <alignment horizontal="center" vertical="center"/>
    </xf>
    <xf numFmtId="2" fontId="35" fillId="0" borderId="0" xfId="32" applyNumberFormat="1" applyFont="1" applyBorder="1" applyAlignment="1">
      <alignment horizontal="centerContinuous" vertical="center"/>
    </xf>
    <xf numFmtId="177" fontId="35" fillId="0" borderId="0" xfId="32" applyNumberFormat="1" applyFont="1" applyBorder="1" applyAlignment="1">
      <alignment horizontal="center" vertical="center"/>
    </xf>
    <xf numFmtId="176" fontId="36" fillId="0" borderId="0" xfId="1" applyFont="1" applyBorder="1" applyAlignment="1">
      <alignment vertical="center"/>
    </xf>
    <xf numFmtId="2" fontId="36" fillId="0" borderId="0" xfId="32" applyNumberFormat="1" applyFont="1" applyBorder="1" applyAlignment="1">
      <alignment vertical="center"/>
    </xf>
    <xf numFmtId="2" fontId="35" fillId="0" borderId="0" xfId="32" applyNumberFormat="1" applyFont="1" applyBorder="1" applyAlignment="1">
      <alignment vertical="center"/>
    </xf>
    <xf numFmtId="176" fontId="35" fillId="0" borderId="13" xfId="5" applyFont="1" applyBorder="1" applyAlignment="1">
      <alignment horizontal="centerContinuous" vertical="center"/>
    </xf>
    <xf numFmtId="176" fontId="35" fillId="0" borderId="5" xfId="5" applyFont="1" applyBorder="1" applyAlignment="1">
      <alignment horizontal="left" vertical="center"/>
    </xf>
    <xf numFmtId="176" fontId="35" fillId="0" borderId="12" xfId="5" applyFont="1" applyBorder="1" applyAlignment="1">
      <alignment horizontal="center" vertical="center"/>
    </xf>
    <xf numFmtId="176" fontId="36" fillId="0" borderId="5" xfId="1" applyFont="1" applyBorder="1" applyAlignment="1">
      <alignment vertical="center"/>
    </xf>
    <xf numFmtId="176" fontId="35" fillId="0" borderId="5" xfId="1" applyFont="1" applyBorder="1" applyAlignment="1">
      <alignment vertical="center"/>
    </xf>
    <xf numFmtId="176" fontId="51" fillId="0" borderId="12" xfId="1" applyFont="1" applyFill="1" applyBorder="1" applyAlignment="1">
      <alignment horizontal="right" vertical="center" wrapText="1"/>
    </xf>
    <xf numFmtId="0" fontId="35" fillId="0" borderId="3" xfId="32" applyFont="1" applyBorder="1" applyAlignment="1">
      <alignment horizontal="center" vertical="center"/>
    </xf>
    <xf numFmtId="0" fontId="40" fillId="0" borderId="6" xfId="32" applyFont="1" applyBorder="1"/>
    <xf numFmtId="0" fontId="40" fillId="0" borderId="7" xfId="32" applyFont="1" applyBorder="1"/>
    <xf numFmtId="41" fontId="126" fillId="0" borderId="0" xfId="33" applyNumberFormat="1" applyFont="1" applyFill="1" applyBorder="1" applyAlignment="1">
      <alignment horizontal="right" vertical="center"/>
    </xf>
    <xf numFmtId="41" fontId="125" fillId="0" borderId="0" xfId="645" applyNumberFormat="1" applyFont="1" applyFill="1" applyBorder="1" applyAlignment="1" applyProtection="1">
      <alignment horizontal="right" vertical="center" shrinkToFit="1"/>
      <protection locked="0"/>
    </xf>
    <xf numFmtId="43" fontId="125" fillId="0" borderId="0" xfId="645" applyNumberFormat="1" applyFont="1" applyBorder="1" applyAlignment="1" applyProtection="1">
      <alignment horizontal="right" vertical="center" shrinkToFit="1"/>
      <protection locked="0"/>
    </xf>
    <xf numFmtId="41" fontId="124" fillId="0" borderId="11" xfId="33" applyNumberFormat="1" applyFont="1" applyFill="1" applyBorder="1" applyAlignment="1">
      <alignment horizontal="right" vertical="center"/>
    </xf>
    <xf numFmtId="41" fontId="126" fillId="0" borderId="11" xfId="33" applyNumberFormat="1" applyFont="1" applyFill="1" applyBorder="1" applyAlignment="1">
      <alignment horizontal="right" vertical="center"/>
    </xf>
    <xf numFmtId="177" fontId="40" fillId="0" borderId="0" xfId="0" applyNumberFormat="1" applyFont="1" applyAlignment="1">
      <alignment horizontal="center" vertical="center"/>
    </xf>
    <xf numFmtId="41" fontId="124" fillId="0" borderId="12" xfId="33" applyNumberFormat="1" applyFont="1" applyFill="1" applyBorder="1" applyAlignment="1">
      <alignment horizontal="right" vertical="center"/>
    </xf>
    <xf numFmtId="3" fontId="124" fillId="0" borderId="11" xfId="33" applyNumberFormat="1" applyFont="1" applyFill="1" applyBorder="1" applyAlignment="1">
      <alignment horizontal="right" vertical="center"/>
    </xf>
    <xf numFmtId="0" fontId="41" fillId="0" borderId="17" xfId="615" applyFont="1" applyBorder="1" applyAlignment="1" applyProtection="1">
      <alignment horizontal="center" vertical="center"/>
    </xf>
    <xf numFmtId="0" fontId="41" fillId="0" borderId="8" xfId="615" applyFont="1" applyBorder="1" applyAlignment="1" applyProtection="1">
      <alignment horizontal="center" vertical="center"/>
    </xf>
    <xf numFmtId="0" fontId="35" fillId="0" borderId="51" xfId="0" applyFont="1" applyBorder="1" applyAlignment="1">
      <alignment horizontal="center" vertical="center"/>
    </xf>
    <xf numFmtId="0" fontId="36" fillId="0" borderId="17" xfId="0" applyFont="1" applyBorder="1" applyAlignment="1">
      <alignment horizontal="center" vertical="center"/>
    </xf>
    <xf numFmtId="182" fontId="36" fillId="0" borderId="11" xfId="1" applyNumberFormat="1" applyFont="1" applyBorder="1" applyAlignment="1">
      <alignment horizontal="center" vertical="center"/>
    </xf>
    <xf numFmtId="49" fontId="41" fillId="0" borderId="17" xfId="0" applyNumberFormat="1" applyFont="1" applyBorder="1" applyAlignment="1">
      <alignment horizontal="center" vertical="center"/>
    </xf>
    <xf numFmtId="0" fontId="35" fillId="0" borderId="12" xfId="0" applyFont="1" applyBorder="1" applyAlignment="1">
      <alignment horizontal="center" vertical="center"/>
    </xf>
    <xf numFmtId="0" fontId="36" fillId="0" borderId="11" xfId="0" applyFont="1" applyBorder="1" applyAlignment="1">
      <alignment horizontal="center" vertical="center" shrinkToFit="1"/>
    </xf>
    <xf numFmtId="176" fontId="36" fillId="0" borderId="12" xfId="0" applyNumberFormat="1" applyFont="1" applyBorder="1" applyAlignment="1">
      <alignment vertical="center" shrinkToFit="1"/>
    </xf>
    <xf numFmtId="0" fontId="36" fillId="0" borderId="11" xfId="0" applyFont="1" applyBorder="1" applyAlignment="1">
      <alignment horizontal="center" vertical="center"/>
    </xf>
    <xf numFmtId="0" fontId="36" fillId="0" borderId="12" xfId="0" applyFont="1" applyBorder="1" applyAlignment="1">
      <alignment horizontal="center" vertical="center" shrinkToFit="1"/>
    </xf>
    <xf numFmtId="176" fontId="35" fillId="29" borderId="50" xfId="5" applyFont="1" applyFill="1" applyBorder="1" applyAlignment="1">
      <alignment horizontal="centerContinuous" vertical="center"/>
    </xf>
    <xf numFmtId="176" fontId="35" fillId="29" borderId="5" xfId="5" applyFont="1" applyFill="1" applyBorder="1" applyAlignment="1">
      <alignment horizontal="left" vertical="center"/>
    </xf>
    <xf numFmtId="176" fontId="35" fillId="29" borderId="12" xfId="5" applyFont="1" applyFill="1" applyBorder="1" applyAlignment="1">
      <alignment horizontal="center" vertical="center"/>
    </xf>
    <xf numFmtId="177" fontId="35" fillId="0" borderId="50" xfId="32" applyNumberFormat="1" applyFont="1" applyBorder="1" applyAlignment="1">
      <alignment horizontal="centerContinuous" vertical="center"/>
    </xf>
    <xf numFmtId="2" fontId="35" fillId="29" borderId="0" xfId="32" applyNumberFormat="1" applyFont="1" applyFill="1" applyBorder="1" applyAlignment="1">
      <alignment horizontal="centerContinuous" vertical="center"/>
    </xf>
    <xf numFmtId="177" fontId="35" fillId="29" borderId="8" xfId="32" applyNumberFormat="1" applyFont="1" applyFill="1" applyBorder="1" applyAlignment="1">
      <alignment vertical="center"/>
    </xf>
    <xf numFmtId="176" fontId="35" fillId="29" borderId="51" xfId="5" applyFont="1" applyFill="1" applyBorder="1" applyAlignment="1">
      <alignment horizontal="center" vertical="center"/>
    </xf>
    <xf numFmtId="176" fontId="35" fillId="29" borderId="51" xfId="5" applyFont="1" applyFill="1" applyBorder="1" applyAlignment="1">
      <alignment horizontal="centerContinuous" vertical="center"/>
    </xf>
    <xf numFmtId="177" fontId="35" fillId="29" borderId="0" xfId="32" applyNumberFormat="1" applyFont="1" applyFill="1" applyBorder="1" applyAlignment="1">
      <alignment horizontal="center" vertical="center"/>
    </xf>
    <xf numFmtId="177" fontId="35" fillId="29" borderId="51" xfId="32" applyNumberFormat="1" applyFont="1" applyFill="1" applyBorder="1" applyAlignment="1">
      <alignment horizontal="centerContinuous" vertical="center"/>
    </xf>
    <xf numFmtId="177" fontId="35" fillId="29" borderId="17" xfId="5" applyNumberFormat="1" applyFont="1" applyFill="1" applyBorder="1" applyAlignment="1">
      <alignment horizontal="center" vertical="center"/>
    </xf>
    <xf numFmtId="0" fontId="35" fillId="0" borderId="7" xfId="0" quotePrefix="1" applyFont="1" applyFill="1" applyBorder="1" applyAlignment="1">
      <alignment horizontal="center" vertical="center"/>
    </xf>
    <xf numFmtId="3" fontId="35" fillId="0" borderId="0" xfId="9" applyNumberFormat="1" applyFont="1" applyFill="1" applyBorder="1" applyAlignment="1">
      <alignment horizontal="right" vertical="center"/>
    </xf>
    <xf numFmtId="0" fontId="35" fillId="0" borderId="5" xfId="0" quotePrefix="1" applyFont="1" applyFill="1" applyBorder="1" applyAlignment="1">
      <alignment horizontal="center" vertical="center"/>
    </xf>
    <xf numFmtId="0" fontId="36" fillId="0" borderId="8" xfId="0" quotePrefix="1" applyFont="1" applyFill="1" applyBorder="1" applyAlignment="1">
      <alignment horizontal="center" vertical="center"/>
    </xf>
    <xf numFmtId="41" fontId="127" fillId="0" borderId="11" xfId="33" applyNumberFormat="1" applyFont="1" applyFill="1" applyBorder="1" applyAlignment="1">
      <alignment vertical="center"/>
    </xf>
    <xf numFmtId="41" fontId="127" fillId="0" borderId="8" xfId="647" applyNumberFormat="1" applyFont="1" applyFill="1" applyBorder="1" applyAlignment="1">
      <alignment horizontal="right" vertical="center"/>
    </xf>
    <xf numFmtId="0" fontId="36" fillId="0" borderId="12" xfId="0" quotePrefix="1" applyFont="1" applyFill="1" applyBorder="1" applyAlignment="1">
      <alignment horizontal="center" vertical="center"/>
    </xf>
    <xf numFmtId="176" fontId="35" fillId="0" borderId="7" xfId="1" applyFont="1" applyFill="1" applyBorder="1" applyAlignment="1">
      <alignment horizontal="center" vertical="center"/>
    </xf>
    <xf numFmtId="184" fontId="51" fillId="0" borderId="0" xfId="28" applyNumberFormat="1" applyFont="1" applyFill="1" applyAlignment="1">
      <alignment horizontal="right" vertical="center" wrapText="1"/>
    </xf>
    <xf numFmtId="193" fontId="35" fillId="0" borderId="0" xfId="613" applyNumberFormat="1" applyFont="1" applyFill="1" applyAlignment="1">
      <alignment horizontal="right" vertical="center"/>
    </xf>
    <xf numFmtId="194" fontId="35" fillId="0" borderId="0" xfId="614" applyNumberFormat="1" applyFont="1" applyFill="1" applyAlignment="1" applyProtection="1">
      <alignment horizontal="right" vertical="center"/>
      <protection locked="0"/>
    </xf>
    <xf numFmtId="0" fontId="35" fillId="0" borderId="5" xfId="0" applyFont="1" applyFill="1" applyBorder="1" applyAlignment="1">
      <alignment horizontal="center" vertical="center"/>
    </xf>
    <xf numFmtId="192" fontId="35" fillId="0" borderId="0" xfId="613" applyNumberFormat="1" applyFont="1" applyFill="1" applyAlignment="1">
      <alignment horizontal="right" vertical="center" shrinkToFit="1"/>
    </xf>
    <xf numFmtId="176" fontId="35" fillId="0" borderId="8" xfId="1" applyFont="1" applyFill="1" applyBorder="1" applyAlignment="1">
      <alignment horizontal="center" vertical="center"/>
    </xf>
    <xf numFmtId="192" fontId="35" fillId="0" borderId="11" xfId="613" applyNumberFormat="1" applyFont="1" applyFill="1" applyBorder="1" applyAlignment="1">
      <alignment horizontal="right" vertical="center" shrinkToFit="1"/>
    </xf>
    <xf numFmtId="184" fontId="51" fillId="0" borderId="11" xfId="28" applyNumberFormat="1" applyFont="1" applyFill="1" applyBorder="1" applyAlignment="1">
      <alignment horizontal="right" vertical="center" wrapText="1"/>
    </xf>
    <xf numFmtId="193" fontId="35" fillId="0" borderId="11" xfId="613" applyNumberFormat="1" applyFont="1" applyFill="1" applyBorder="1" applyAlignment="1">
      <alignment horizontal="right" vertical="center"/>
    </xf>
    <xf numFmtId="193" fontId="35" fillId="0" borderId="26" xfId="613" applyNumberFormat="1" applyFont="1" applyFill="1" applyBorder="1" applyAlignment="1">
      <alignment horizontal="right" vertical="center"/>
    </xf>
    <xf numFmtId="194" fontId="35" fillId="0" borderId="11" xfId="614" applyNumberFormat="1" applyFont="1" applyFill="1" applyBorder="1" applyAlignment="1" applyProtection="1">
      <alignment horizontal="right" vertical="center"/>
      <protection locked="0"/>
    </xf>
    <xf numFmtId="194" fontId="35" fillId="0" borderId="8" xfId="614" applyNumberFormat="1" applyFont="1" applyFill="1" applyBorder="1" applyAlignment="1" applyProtection="1">
      <alignment horizontal="right" vertical="center"/>
      <protection locked="0"/>
    </xf>
    <xf numFmtId="0" fontId="35" fillId="0" borderId="12" xfId="0" applyFont="1" applyFill="1" applyBorder="1" applyAlignment="1">
      <alignment horizontal="center" vertical="center"/>
    </xf>
    <xf numFmtId="176" fontId="35" fillId="0" borderId="11" xfId="1" quotePrefix="1" applyFont="1" applyFill="1" applyBorder="1" applyAlignment="1">
      <alignment vertical="center"/>
    </xf>
    <xf numFmtId="191" fontId="63" fillId="0" borderId="0" xfId="0" applyNumberFormat="1" applyFont="1" applyBorder="1" applyAlignment="1">
      <alignment horizontal="right" vertical="center" shrinkToFit="1"/>
    </xf>
    <xf numFmtId="0" fontId="35" fillId="0" borderId="12" xfId="32" applyFont="1" applyBorder="1" applyAlignment="1">
      <alignment horizontal="center" vertical="center"/>
    </xf>
    <xf numFmtId="0" fontId="35" fillId="0" borderId="0" xfId="0" quotePrefix="1" applyFont="1" applyBorder="1" applyAlignment="1">
      <alignment horizontal="center" vertical="center"/>
    </xf>
    <xf numFmtId="2" fontId="36" fillId="0" borderId="11" xfId="32" applyNumberFormat="1" applyFont="1" applyBorder="1" applyAlignment="1">
      <alignment vertical="center"/>
    </xf>
    <xf numFmtId="2" fontId="36" fillId="0" borderId="8" xfId="32" applyNumberFormat="1" applyFont="1" applyBorder="1" applyAlignment="1">
      <alignment vertical="center"/>
    </xf>
    <xf numFmtId="0" fontId="35" fillId="0" borderId="5" xfId="0" applyFont="1" applyBorder="1" applyAlignment="1">
      <alignment horizontal="center" vertical="center"/>
    </xf>
    <xf numFmtId="0" fontId="35" fillId="0" borderId="23" xfId="0" applyFont="1" applyBorder="1" applyAlignment="1">
      <alignment horizontal="center" vertical="center" wrapText="1"/>
    </xf>
    <xf numFmtId="0" fontId="35" fillId="0" borderId="2" xfId="0" applyFont="1" applyBorder="1" applyAlignment="1">
      <alignment horizontal="center" vertical="center" wrapText="1"/>
    </xf>
    <xf numFmtId="3" fontId="26" fillId="0" borderId="5" xfId="0" applyNumberFormat="1" applyFont="1" applyBorder="1" applyAlignment="1">
      <alignment horizontal="center" vertical="center"/>
    </xf>
    <xf numFmtId="0" fontId="35" fillId="0" borderId="5" xfId="0" applyFont="1" applyBorder="1" applyAlignment="1">
      <alignment horizontal="center" vertical="center"/>
    </xf>
    <xf numFmtId="177" fontId="40" fillId="0" borderId="0" xfId="0" applyNumberFormat="1" applyFont="1" applyAlignment="1">
      <alignment horizontal="center" vertical="center"/>
    </xf>
    <xf numFmtId="176" fontId="35" fillId="0" borderId="16" xfId="1" applyFont="1" applyBorder="1" applyAlignment="1">
      <alignment horizontal="center" vertical="center"/>
    </xf>
    <xf numFmtId="0" fontId="48" fillId="0" borderId="2" xfId="0" applyFont="1" applyBorder="1"/>
    <xf numFmtId="176" fontId="37" fillId="0" borderId="0" xfId="5" applyFont="1" applyAlignment="1">
      <alignment vertical="top" shrinkToFit="1"/>
    </xf>
    <xf numFmtId="176" fontId="35" fillId="0" borderId="51" xfId="1" applyFont="1" applyBorder="1" applyAlignment="1">
      <alignment horizontal="centerContinuous" vertical="center"/>
    </xf>
    <xf numFmtId="176" fontId="35" fillId="0" borderId="51" xfId="1" applyFont="1" applyBorder="1" applyAlignment="1">
      <alignment horizontal="center" vertical="center"/>
    </xf>
    <xf numFmtId="0" fontId="48" fillId="0" borderId="0" xfId="0" applyFont="1" applyBorder="1"/>
    <xf numFmtId="0" fontId="35" fillId="0" borderId="0" xfId="0" quotePrefix="1" applyFont="1" applyFill="1" applyBorder="1" applyAlignment="1">
      <alignment horizontal="center" vertical="center"/>
    </xf>
    <xf numFmtId="198" fontId="35" fillId="0" borderId="0" xfId="33" applyNumberFormat="1" applyFont="1" applyFill="1" applyBorder="1" applyAlignment="1">
      <alignment vertical="center"/>
    </xf>
    <xf numFmtId="198" fontId="35" fillId="0" borderId="0" xfId="33" applyNumberFormat="1" applyFont="1" applyFill="1" applyBorder="1" applyAlignment="1">
      <alignment horizontal="right" vertical="center"/>
    </xf>
    <xf numFmtId="41" fontId="131" fillId="0" borderId="0" xfId="33" applyNumberFormat="1" applyFont="1" applyFill="1" applyBorder="1" applyAlignment="1">
      <alignment vertical="center"/>
    </xf>
    <xf numFmtId="41" fontId="131" fillId="0" borderId="0" xfId="33" applyNumberFormat="1" applyFont="1" applyFill="1" applyBorder="1" applyAlignment="1">
      <alignment horizontal="right" vertical="center"/>
    </xf>
    <xf numFmtId="41" fontId="131" fillId="0" borderId="0" xfId="647" applyNumberFormat="1" applyFont="1" applyFill="1" applyBorder="1" applyAlignment="1">
      <alignment horizontal="right" vertical="center"/>
    </xf>
    <xf numFmtId="0" fontId="36" fillId="0" borderId="11" xfId="0" quotePrefix="1" applyFont="1" applyFill="1" applyBorder="1" applyAlignment="1">
      <alignment horizontal="center" vertical="center"/>
    </xf>
    <xf numFmtId="41" fontId="127" fillId="0" borderId="11" xfId="33" applyNumberFormat="1" applyFont="1" applyFill="1" applyBorder="1" applyAlignment="1">
      <alignment horizontal="right" vertical="center"/>
    </xf>
    <xf numFmtId="41" fontId="127" fillId="0" borderId="11" xfId="647" applyNumberFormat="1" applyFont="1" applyFill="1" applyBorder="1" applyAlignment="1">
      <alignment horizontal="right" vertical="center"/>
    </xf>
    <xf numFmtId="3" fontId="35" fillId="0" borderId="7" xfId="9" applyNumberFormat="1" applyFont="1" applyFill="1" applyBorder="1" applyAlignment="1">
      <alignment horizontal="right" vertical="center"/>
    </xf>
    <xf numFmtId="41" fontId="131" fillId="0" borderId="7" xfId="647" applyNumberFormat="1" applyFont="1" applyFill="1" applyBorder="1" applyAlignment="1">
      <alignment horizontal="right" vertical="center"/>
    </xf>
    <xf numFmtId="0" fontId="36" fillId="0" borderId="52" xfId="0" quotePrefix="1" applyFont="1" applyFill="1" applyBorder="1" applyAlignment="1">
      <alignment horizontal="center" vertical="center"/>
    </xf>
    <xf numFmtId="195" fontId="35" fillId="0" borderId="0" xfId="33" applyNumberFormat="1" applyFont="1" applyBorder="1" applyAlignment="1">
      <alignment vertical="center"/>
    </xf>
    <xf numFmtId="0" fontId="35" fillId="0" borderId="54" xfId="0" quotePrefix="1" applyFont="1" applyFill="1" applyBorder="1" applyAlignment="1">
      <alignment horizontal="center" vertical="center"/>
    </xf>
    <xf numFmtId="0" fontId="35" fillId="0" borderId="54" xfId="0" quotePrefix="1" applyFont="1" applyBorder="1" applyAlignment="1">
      <alignment horizontal="center" vertical="center"/>
    </xf>
    <xf numFmtId="185" fontId="59" fillId="0" borderId="55" xfId="0" applyNumberFormat="1" applyFont="1" applyBorder="1" applyAlignment="1" applyProtection="1">
      <alignment horizontal="right" vertical="center"/>
      <protection locked="0"/>
    </xf>
    <xf numFmtId="185" fontId="59" fillId="0" borderId="0" xfId="0" applyNumberFormat="1" applyFont="1" applyBorder="1" applyAlignment="1" applyProtection="1">
      <alignment horizontal="right" vertical="center"/>
      <protection locked="0"/>
    </xf>
    <xf numFmtId="185" fontId="59" fillId="0" borderId="55" xfId="0" applyNumberFormat="1" applyFont="1" applyFill="1" applyBorder="1" applyAlignment="1" applyProtection="1">
      <alignment horizontal="right" vertical="center"/>
      <protection locked="0"/>
    </xf>
    <xf numFmtId="185" fontId="60" fillId="0" borderId="56" xfId="0" applyNumberFormat="1" applyFont="1" applyFill="1" applyBorder="1" applyAlignment="1" applyProtection="1">
      <alignment horizontal="right" vertical="center"/>
      <protection locked="0"/>
    </xf>
    <xf numFmtId="0" fontId="35" fillId="0" borderId="57" xfId="0" quotePrefix="1" applyFont="1" applyBorder="1" applyAlignment="1">
      <alignment horizontal="center" vertical="center"/>
    </xf>
    <xf numFmtId="0" fontId="35" fillId="0" borderId="57" xfId="0" quotePrefix="1" applyFont="1" applyFill="1" applyBorder="1" applyAlignment="1">
      <alignment horizontal="center" vertical="center"/>
    </xf>
    <xf numFmtId="3" fontId="26" fillId="0" borderId="0" xfId="33" applyNumberFormat="1" applyFont="1" applyBorder="1" applyAlignment="1">
      <alignment horizontal="center" vertical="center"/>
    </xf>
    <xf numFmtId="3" fontId="26" fillId="0" borderId="11" xfId="33" applyNumberFormat="1" applyFont="1" applyBorder="1" applyAlignment="1">
      <alignment horizontal="center" vertical="center"/>
    </xf>
    <xf numFmtId="3" fontId="126" fillId="0" borderId="0" xfId="33" applyNumberFormat="1" applyFont="1" applyFill="1" applyBorder="1" applyAlignment="1">
      <alignment horizontal="right" vertical="center"/>
    </xf>
    <xf numFmtId="0" fontId="126" fillId="0" borderId="0" xfId="33" applyNumberFormat="1" applyFont="1" applyFill="1" applyBorder="1" applyAlignment="1">
      <alignment horizontal="right" vertical="center"/>
    </xf>
    <xf numFmtId="2" fontId="126" fillId="0" borderId="0" xfId="33" applyNumberFormat="1" applyFont="1" applyFill="1" applyBorder="1" applyAlignment="1">
      <alignment horizontal="right" vertical="center"/>
    </xf>
    <xf numFmtId="41" fontId="35" fillId="0" borderId="14" xfId="0" applyNumberFormat="1" applyFont="1" applyBorder="1" applyAlignment="1">
      <alignment vertical="center"/>
    </xf>
    <xf numFmtId="0" fontId="35" fillId="0" borderId="14" xfId="0" applyFont="1" applyBorder="1" applyAlignment="1">
      <alignment vertical="center"/>
    </xf>
    <xf numFmtId="3" fontId="26" fillId="0" borderId="2" xfId="33" applyNumberFormat="1" applyFont="1" applyBorder="1" applyAlignment="1">
      <alignment horizontal="right" vertical="center"/>
    </xf>
    <xf numFmtId="3" fontId="26" fillId="0" borderId="17" xfId="33" applyNumberFormat="1" applyFont="1" applyBorder="1" applyAlignment="1">
      <alignment horizontal="right" vertical="center"/>
    </xf>
    <xf numFmtId="41" fontId="126" fillId="0" borderId="5" xfId="33" applyNumberFormat="1" applyFont="1" applyFill="1" applyBorder="1" applyAlignment="1">
      <alignment horizontal="right" vertical="center"/>
    </xf>
    <xf numFmtId="0" fontId="36" fillId="0" borderId="11" xfId="0" quotePrefix="1" applyFont="1" applyBorder="1" applyAlignment="1">
      <alignment horizontal="center" vertical="center"/>
    </xf>
    <xf numFmtId="3" fontId="35" fillId="0" borderId="0" xfId="9" applyNumberFormat="1" applyFont="1" applyBorder="1" applyAlignment="1">
      <alignment horizontal="right" vertical="center"/>
    </xf>
    <xf numFmtId="198" fontId="35" fillId="0" borderId="0" xfId="33" applyNumberFormat="1" applyFont="1" applyBorder="1" applyAlignment="1">
      <alignment horizontal="right" vertical="center"/>
    </xf>
    <xf numFmtId="198" fontId="35" fillId="0" borderId="0" xfId="33" applyNumberFormat="1" applyFont="1" applyBorder="1" applyAlignment="1">
      <alignment vertical="center"/>
    </xf>
    <xf numFmtId="176" fontId="35" fillId="0" borderId="1" xfId="1" applyFont="1" applyBorder="1" applyAlignment="1">
      <alignment horizontal="center" vertical="center"/>
    </xf>
    <xf numFmtId="176" fontId="35" fillId="0" borderId="1" xfId="1" applyFont="1" applyBorder="1" applyAlignment="1">
      <alignment horizontal="centerContinuous" vertical="center"/>
    </xf>
    <xf numFmtId="176" fontId="35" fillId="0" borderId="27" xfId="1" applyFont="1" applyBorder="1" applyAlignment="1">
      <alignment horizontal="center" vertical="center"/>
    </xf>
    <xf numFmtId="176" fontId="35" fillId="0" borderId="18" xfId="1" applyFont="1" applyBorder="1" applyAlignment="1">
      <alignment horizontal="centerContinuous" vertical="center"/>
    </xf>
    <xf numFmtId="0" fontId="37" fillId="29" borderId="0" xfId="0" applyFont="1" applyFill="1"/>
    <xf numFmtId="0" fontId="35" fillId="29" borderId="9" xfId="0" applyFont="1" applyFill="1" applyBorder="1"/>
    <xf numFmtId="0" fontId="35" fillId="29" borderId="9" xfId="0" applyFont="1" applyFill="1" applyBorder="1" applyAlignment="1">
      <alignment horizontal="right"/>
    </xf>
    <xf numFmtId="0" fontId="40" fillId="29" borderId="0" xfId="0" applyFont="1" applyFill="1"/>
    <xf numFmtId="0" fontId="35" fillId="29" borderId="10" xfId="0" applyFont="1" applyFill="1" applyBorder="1" applyAlignment="1">
      <alignment horizontal="centerContinuous" vertical="center"/>
    </xf>
    <xf numFmtId="0" fontId="35" fillId="29" borderId="0" xfId="0" applyFont="1" applyFill="1" applyAlignment="1">
      <alignment horizontal="centerContinuous" vertical="center"/>
    </xf>
    <xf numFmtId="179" fontId="35" fillId="29" borderId="10" xfId="0" applyNumberFormat="1" applyFont="1" applyFill="1" applyBorder="1" applyAlignment="1">
      <alignment horizontal="center" vertical="center"/>
    </xf>
    <xf numFmtId="0" fontId="35" fillId="29" borderId="4" xfId="0" applyFont="1" applyFill="1" applyBorder="1" applyAlignment="1">
      <alignment horizontal="centerContinuous" vertical="center"/>
    </xf>
    <xf numFmtId="0" fontId="35" fillId="29" borderId="17" xfId="0" applyFont="1" applyFill="1" applyBorder="1" applyAlignment="1">
      <alignment horizontal="centerContinuous" vertical="center" wrapText="1"/>
    </xf>
    <xf numFmtId="0" fontId="35" fillId="29" borderId="27" xfId="0" applyFont="1" applyFill="1" applyBorder="1" applyAlignment="1">
      <alignment horizontal="center" vertical="center" wrapText="1"/>
    </xf>
    <xf numFmtId="0" fontId="35" fillId="29" borderId="1" xfId="0" applyFont="1" applyFill="1" applyBorder="1" applyAlignment="1">
      <alignment horizontal="center" vertical="center" wrapText="1"/>
    </xf>
    <xf numFmtId="0" fontId="40" fillId="29" borderId="17" xfId="0" applyFont="1" applyFill="1" applyBorder="1" applyAlignment="1">
      <alignment horizontal="centerContinuous" vertical="center" wrapText="1"/>
    </xf>
    <xf numFmtId="179" fontId="35" fillId="29" borderId="17" xfId="0" applyNumberFormat="1" applyFont="1" applyFill="1" applyBorder="1" applyAlignment="1">
      <alignment horizontal="centerContinuous" vertical="center"/>
    </xf>
    <xf numFmtId="0" fontId="35" fillId="29" borderId="2" xfId="0" quotePrefix="1" applyFont="1" applyFill="1" applyBorder="1" applyAlignment="1">
      <alignment horizontal="center" vertical="center"/>
    </xf>
    <xf numFmtId="182" fontId="35" fillId="29" borderId="0" xfId="1" applyNumberFormat="1" applyFont="1" applyFill="1" applyBorder="1" applyAlignment="1">
      <alignment vertical="center"/>
    </xf>
    <xf numFmtId="176" fontId="35" fillId="29" borderId="0" xfId="0" applyNumberFormat="1" applyFont="1" applyFill="1" applyAlignment="1">
      <alignment vertical="center"/>
    </xf>
    <xf numFmtId="3" fontId="35" fillId="29" borderId="0" xfId="33" applyNumberFormat="1" applyFont="1" applyFill="1" applyAlignment="1">
      <alignment vertical="center"/>
    </xf>
    <xf numFmtId="176" fontId="35" fillId="29" borderId="0" xfId="1" applyFont="1" applyFill="1" applyBorder="1" applyAlignment="1">
      <alignment vertical="center"/>
    </xf>
    <xf numFmtId="185" fontId="35" fillId="29" borderId="0" xfId="0" applyNumberFormat="1" applyFont="1" applyFill="1" applyAlignment="1" applyProtection="1">
      <alignment vertical="center"/>
      <protection locked="0"/>
    </xf>
    <xf numFmtId="3" fontId="35" fillId="29" borderId="0" xfId="1" quotePrefix="1" applyNumberFormat="1" applyFont="1" applyFill="1" applyBorder="1" applyAlignment="1">
      <alignment vertical="center"/>
    </xf>
    <xf numFmtId="3" fontId="35" fillId="29" borderId="0" xfId="1" applyNumberFormat="1" applyFont="1" applyFill="1" applyBorder="1" applyAlignment="1" applyProtection="1">
      <alignment vertical="center"/>
      <protection locked="0"/>
    </xf>
    <xf numFmtId="196" fontId="35" fillId="29" borderId="0" xfId="1" applyNumberFormat="1" applyFont="1" applyFill="1" applyBorder="1" applyAlignment="1">
      <alignment vertical="center"/>
    </xf>
    <xf numFmtId="0" fontId="36" fillId="29" borderId="0" xfId="0" applyFont="1" applyFill="1"/>
    <xf numFmtId="3" fontId="35" fillId="29" borderId="0" xfId="33" applyNumberFormat="1" applyFont="1" applyFill="1" applyBorder="1" applyAlignment="1">
      <alignment vertical="center"/>
    </xf>
    <xf numFmtId="3" fontId="35" fillId="29" borderId="0" xfId="1" applyNumberFormat="1" applyFont="1" applyFill="1" applyBorder="1" applyAlignment="1">
      <alignment vertical="center"/>
    </xf>
    <xf numFmtId="0" fontId="35" fillId="29" borderId="0" xfId="0" applyFont="1" applyFill="1"/>
    <xf numFmtId="0" fontId="35" fillId="29" borderId="7" xfId="0" quotePrefix="1" applyFont="1" applyFill="1" applyBorder="1" applyAlignment="1">
      <alignment horizontal="center" vertical="center"/>
    </xf>
    <xf numFmtId="3" fontId="59" fillId="29" borderId="0" xfId="33" applyNumberFormat="1" applyFont="1" applyFill="1" applyBorder="1" applyAlignment="1">
      <alignment horizontal="right" vertical="center"/>
    </xf>
    <xf numFmtId="3" fontId="59" fillId="29" borderId="0" xfId="0" applyNumberFormat="1" applyFont="1" applyFill="1" applyBorder="1" applyAlignment="1">
      <alignment horizontal="right" vertical="center"/>
    </xf>
    <xf numFmtId="0" fontId="36" fillId="29" borderId="8" xfId="0" quotePrefix="1" applyFont="1" applyFill="1" applyBorder="1" applyAlignment="1">
      <alignment horizontal="center" vertical="center"/>
    </xf>
    <xf numFmtId="182" fontId="36" fillId="29" borderId="12" xfId="1" applyNumberFormat="1" applyFont="1" applyFill="1" applyBorder="1" applyAlignment="1">
      <alignment vertical="center"/>
    </xf>
    <xf numFmtId="3" fontId="60" fillId="29" borderId="11" xfId="33" applyNumberFormat="1" applyFont="1" applyFill="1" applyBorder="1" applyAlignment="1">
      <alignment horizontal="right" vertical="center"/>
    </xf>
    <xf numFmtId="3" fontId="60" fillId="29" borderId="11" xfId="0" applyNumberFormat="1" applyFont="1" applyFill="1" applyBorder="1" applyAlignment="1">
      <alignment horizontal="right" vertical="center"/>
    </xf>
    <xf numFmtId="196" fontId="60" fillId="29" borderId="11" xfId="33" applyNumberFormat="1" applyFont="1" applyFill="1" applyBorder="1" applyAlignment="1">
      <alignment horizontal="right" vertical="center"/>
    </xf>
    <xf numFmtId="202" fontId="60" fillId="29" borderId="11" xfId="1" applyNumberFormat="1" applyFont="1" applyFill="1" applyBorder="1" applyAlignment="1" applyProtection="1">
      <alignment horizontal="right" vertical="center"/>
    </xf>
    <xf numFmtId="0" fontId="36" fillId="29" borderId="17" xfId="0" quotePrefix="1" applyFont="1" applyFill="1" applyBorder="1" applyAlignment="1">
      <alignment horizontal="center" vertical="center"/>
    </xf>
    <xf numFmtId="0" fontId="40" fillId="29" borderId="0" xfId="0" applyFont="1" applyFill="1" applyAlignment="1">
      <alignment vertical="center"/>
    </xf>
    <xf numFmtId="0" fontId="40" fillId="29" borderId="0" xfId="0" applyFont="1" applyFill="1" applyAlignment="1">
      <alignment horizontal="right" vertical="center"/>
    </xf>
    <xf numFmtId="176" fontId="35" fillId="0" borderId="5" xfId="1" quotePrefix="1" applyFont="1" applyFill="1" applyBorder="1" applyAlignment="1">
      <alignment vertical="center"/>
    </xf>
    <xf numFmtId="41" fontId="126" fillId="0" borderId="5" xfId="0" applyNumberFormat="1" applyFont="1" applyFill="1" applyBorder="1" applyAlignment="1">
      <alignment horizontal="right" vertical="center"/>
    </xf>
    <xf numFmtId="41" fontId="126" fillId="0" borderId="0" xfId="0" applyNumberFormat="1" applyFont="1" applyFill="1" applyBorder="1" applyAlignment="1">
      <alignment horizontal="right" vertical="center"/>
    </xf>
    <xf numFmtId="41" fontId="126" fillId="0" borderId="7" xfId="0" applyNumberFormat="1" applyFont="1" applyFill="1" applyBorder="1" applyAlignment="1">
      <alignment horizontal="right" vertical="center"/>
    </xf>
    <xf numFmtId="0" fontId="35" fillId="0" borderId="0" xfId="0" applyFont="1" applyBorder="1" applyAlignment="1">
      <alignment horizontal="center" vertical="center" shrinkToFit="1"/>
    </xf>
    <xf numFmtId="176" fontId="35" fillId="0" borderId="0" xfId="0" applyNumberFormat="1" applyFont="1" applyBorder="1" applyAlignment="1">
      <alignment vertical="center" shrinkToFit="1"/>
    </xf>
    <xf numFmtId="176" fontId="35" fillId="0" borderId="1" xfId="1" applyFont="1" applyBorder="1" applyAlignment="1">
      <alignment horizontal="center" vertical="center" wrapText="1"/>
    </xf>
    <xf numFmtId="0" fontId="35" fillId="0" borderId="49" xfId="0" applyFont="1" applyBorder="1" applyAlignment="1">
      <alignment horizontal="center" vertical="center"/>
    </xf>
    <xf numFmtId="176" fontId="63" fillId="0" borderId="0" xfId="0" applyNumberFormat="1" applyFont="1" applyBorder="1" applyAlignment="1">
      <alignment vertical="center" shrinkToFit="1"/>
    </xf>
    <xf numFmtId="0" fontId="35" fillId="0" borderId="0" xfId="0" applyFont="1" applyBorder="1" applyAlignment="1">
      <alignment horizontal="center" vertical="center"/>
    </xf>
    <xf numFmtId="1" fontId="35" fillId="0" borderId="12" xfId="0" applyNumberFormat="1" applyFont="1" applyBorder="1" applyAlignment="1">
      <alignment horizontal="centerContinuous" vertical="center"/>
    </xf>
    <xf numFmtId="0" fontId="35" fillId="0" borderId="51" xfId="0" applyFont="1" applyBorder="1" applyAlignment="1">
      <alignment horizontal="centerContinuous" vertical="center" shrinkToFit="1"/>
    </xf>
    <xf numFmtId="3" fontId="70" fillId="0" borderId="51" xfId="624" applyNumberFormat="1" applyFont="1" applyBorder="1" applyAlignment="1">
      <alignment horizontal="center" vertical="center"/>
    </xf>
    <xf numFmtId="0" fontId="35" fillId="0" borderId="51" xfId="0" applyFont="1" applyBorder="1" applyAlignment="1">
      <alignment horizontal="centerContinuous" vertical="center"/>
    </xf>
    <xf numFmtId="191" fontId="63" fillId="0" borderId="0" xfId="1" applyNumberFormat="1" applyFont="1" applyBorder="1" applyAlignment="1">
      <alignment horizontal="right" vertical="center" shrinkToFit="1"/>
    </xf>
    <xf numFmtId="3" fontId="35" fillId="0" borderId="0" xfId="0" applyNumberFormat="1" applyFont="1" applyBorder="1" applyAlignment="1">
      <alignment vertical="center" shrinkToFit="1"/>
    </xf>
    <xf numFmtId="0" fontId="35" fillId="0" borderId="0" xfId="0" applyFont="1" applyBorder="1" applyAlignment="1">
      <alignment vertical="center" shrinkToFit="1"/>
    </xf>
    <xf numFmtId="0" fontId="35" fillId="0" borderId="0" xfId="0" applyFont="1" applyBorder="1" applyAlignment="1">
      <alignment horizontal="center" vertical="center" wrapText="1"/>
    </xf>
    <xf numFmtId="3" fontId="59" fillId="0" borderId="0" xfId="0" applyNumberFormat="1" applyFont="1" applyBorder="1" applyAlignment="1">
      <alignment horizontal="center" vertical="center" wrapText="1"/>
    </xf>
    <xf numFmtId="3" fontId="59" fillId="0" borderId="5" xfId="0" applyNumberFormat="1" applyFont="1" applyBorder="1" applyAlignment="1">
      <alignment horizontal="center" vertical="center" wrapText="1"/>
    </xf>
    <xf numFmtId="0" fontId="54" fillId="0" borderId="5" xfId="0" applyFont="1" applyBorder="1"/>
    <xf numFmtId="0" fontId="54" fillId="0" borderId="50" xfId="0" applyFont="1" applyBorder="1"/>
    <xf numFmtId="3" fontId="70" fillId="0" borderId="0" xfId="9" applyNumberFormat="1" applyFont="1" applyBorder="1" applyAlignment="1">
      <alignment horizontal="center" vertical="center"/>
    </xf>
    <xf numFmtId="0" fontId="26" fillId="0" borderId="0" xfId="0" applyFont="1" applyBorder="1" applyAlignment="1">
      <alignment horizontal="center" vertical="center"/>
    </xf>
    <xf numFmtId="0" fontId="26" fillId="0" borderId="5" xfId="0" applyFont="1" applyBorder="1" applyAlignment="1">
      <alignment horizontal="center" vertical="center"/>
    </xf>
    <xf numFmtId="0" fontId="40" fillId="0" borderId="5" xfId="615" applyFont="1" applyBorder="1" applyAlignment="1" applyProtection="1">
      <alignment horizontal="center" vertical="center"/>
    </xf>
    <xf numFmtId="0" fontId="41" fillId="0" borderId="11" xfId="1" applyNumberFormat="1" applyFont="1" applyFill="1" applyBorder="1" applyAlignment="1" applyProtection="1">
      <alignment horizontal="center" vertical="center"/>
    </xf>
    <xf numFmtId="3" fontId="28" fillId="0" borderId="5" xfId="0" applyNumberFormat="1" applyFont="1" applyBorder="1" applyAlignment="1">
      <alignment vertical="top"/>
    </xf>
    <xf numFmtId="3" fontId="26" fillId="0" borderId="5" xfId="0" applyNumberFormat="1" applyFont="1" applyBorder="1" applyAlignment="1">
      <alignment vertical="top"/>
    </xf>
    <xf numFmtId="3" fontId="26" fillId="0" borderId="5" xfId="0" applyNumberFormat="1" applyFont="1" applyBorder="1" applyAlignment="1">
      <alignment horizontal="center" vertical="center" shrinkToFit="1"/>
    </xf>
    <xf numFmtId="0" fontId="26" fillId="0" borderId="0" xfId="615" applyFont="1" applyBorder="1" applyAlignment="1" applyProtection="1">
      <alignment horizontal="center" vertical="center"/>
    </xf>
    <xf numFmtId="0" fontId="58" fillId="0" borderId="5" xfId="0" applyFont="1" applyBorder="1"/>
    <xf numFmtId="182" fontId="35" fillId="0" borderId="5" xfId="1" applyNumberFormat="1" applyFont="1" applyBorder="1" applyAlignment="1">
      <alignment horizontal="center" vertical="center"/>
    </xf>
    <xf numFmtId="0" fontId="40" fillId="29" borderId="17" xfId="0" applyFont="1" applyFill="1" applyBorder="1" applyAlignment="1">
      <alignment horizontal="center" vertical="center" wrapText="1"/>
    </xf>
    <xf numFmtId="3" fontId="132" fillId="29" borderId="0" xfId="33" applyNumberFormat="1" applyFont="1" applyFill="1" applyBorder="1" applyAlignment="1">
      <alignment horizontal="right" vertical="center"/>
    </xf>
    <xf numFmtId="3" fontId="132" fillId="29" borderId="0" xfId="0" applyNumberFormat="1" applyFont="1" applyFill="1" applyBorder="1" applyAlignment="1">
      <alignment horizontal="right" vertical="center"/>
    </xf>
    <xf numFmtId="196" fontId="132" fillId="29" borderId="0" xfId="33" applyNumberFormat="1" applyFont="1" applyFill="1" applyBorder="1" applyAlignment="1">
      <alignment horizontal="right" vertical="center"/>
    </xf>
    <xf numFmtId="202" fontId="132" fillId="29" borderId="7" xfId="1" applyNumberFormat="1" applyFont="1" applyFill="1" applyBorder="1" applyAlignment="1" applyProtection="1">
      <alignment horizontal="right" vertical="center"/>
    </xf>
    <xf numFmtId="3" fontId="132" fillId="0" borderId="0" xfId="33" applyNumberFormat="1" applyFont="1" applyBorder="1" applyAlignment="1">
      <alignment horizontal="right" vertical="center"/>
    </xf>
    <xf numFmtId="3" fontId="132" fillId="0" borderId="0" xfId="0" applyNumberFormat="1" applyFont="1" applyBorder="1" applyAlignment="1">
      <alignment horizontal="right" vertical="center"/>
    </xf>
    <xf numFmtId="185" fontId="132" fillId="0" borderId="0" xfId="0" applyNumberFormat="1" applyFont="1" applyBorder="1" applyAlignment="1">
      <alignment horizontal="right" vertical="center"/>
    </xf>
    <xf numFmtId="197" fontId="132" fillId="0" borderId="0" xfId="33" applyNumberFormat="1" applyFont="1" applyBorder="1" applyAlignment="1">
      <alignment horizontal="right" vertical="center"/>
    </xf>
    <xf numFmtId="196" fontId="132" fillId="0" borderId="0" xfId="0" applyNumberFormat="1" applyFont="1" applyBorder="1" applyAlignment="1" applyProtection="1">
      <alignment horizontal="right" vertical="center"/>
      <protection locked="0"/>
    </xf>
    <xf numFmtId="197" fontId="132" fillId="0" borderId="0" xfId="33" applyNumberFormat="1" applyFont="1" applyBorder="1" applyAlignment="1">
      <alignment vertical="center"/>
    </xf>
    <xf numFmtId="197" fontId="132" fillId="0" borderId="48" xfId="1" applyNumberFormat="1" applyFont="1" applyFill="1" applyBorder="1" applyAlignment="1" applyProtection="1">
      <alignment vertical="center"/>
    </xf>
    <xf numFmtId="3" fontId="132" fillId="0" borderId="0" xfId="33" applyNumberFormat="1" applyFont="1" applyFill="1" applyBorder="1" applyAlignment="1">
      <alignment horizontal="right" vertical="center"/>
    </xf>
    <xf numFmtId="3" fontId="132" fillId="0" borderId="0" xfId="0" applyNumberFormat="1" applyFont="1" applyFill="1" applyBorder="1" applyAlignment="1">
      <alignment horizontal="right" vertical="center"/>
    </xf>
    <xf numFmtId="185" fontId="132" fillId="0" borderId="0" xfId="0" applyNumberFormat="1" applyFont="1" applyFill="1" applyBorder="1" applyAlignment="1">
      <alignment horizontal="right" vertical="center"/>
    </xf>
    <xf numFmtId="197" fontId="132" fillId="0" borderId="0" xfId="33" applyNumberFormat="1" applyFont="1" applyFill="1" applyBorder="1" applyAlignment="1">
      <alignment horizontal="right" vertical="center"/>
    </xf>
    <xf numFmtId="196" fontId="132" fillId="0" borderId="0" xfId="0" applyNumberFormat="1" applyFont="1" applyFill="1" applyBorder="1" applyAlignment="1" applyProtection="1">
      <alignment horizontal="right" vertical="center"/>
      <protection locked="0"/>
    </xf>
    <xf numFmtId="197" fontId="132" fillId="0" borderId="0" xfId="33" applyNumberFormat="1" applyFont="1" applyFill="1" applyBorder="1" applyAlignment="1">
      <alignment vertical="center"/>
    </xf>
    <xf numFmtId="3" fontId="133" fillId="0" borderId="11" xfId="33" applyNumberFormat="1" applyFont="1" applyFill="1" applyBorder="1" applyAlignment="1">
      <alignment horizontal="right" vertical="center"/>
    </xf>
    <xf numFmtId="3" fontId="133" fillId="0" borderId="11" xfId="0" applyNumberFormat="1" applyFont="1" applyFill="1" applyBorder="1" applyAlignment="1">
      <alignment horizontal="right" vertical="center"/>
    </xf>
    <xf numFmtId="185" fontId="133" fillId="0" borderId="11" xfId="0" applyNumberFormat="1" applyFont="1" applyFill="1" applyBorder="1" applyAlignment="1">
      <alignment horizontal="right" vertical="center"/>
    </xf>
    <xf numFmtId="197" fontId="133" fillId="0" borderId="11" xfId="33" applyNumberFormat="1" applyFont="1" applyFill="1" applyBorder="1" applyAlignment="1">
      <alignment horizontal="right" vertical="center"/>
    </xf>
    <xf numFmtId="196" fontId="133" fillId="0" borderId="11" xfId="0" applyNumberFormat="1" applyFont="1" applyFill="1" applyBorder="1" applyAlignment="1" applyProtection="1">
      <alignment horizontal="right" vertical="center"/>
      <protection locked="0"/>
    </xf>
    <xf numFmtId="197" fontId="133" fillId="0" borderId="11" xfId="33" applyNumberFormat="1" applyFont="1" applyFill="1" applyBorder="1" applyAlignment="1">
      <alignment vertical="center"/>
    </xf>
    <xf numFmtId="197" fontId="133" fillId="0" borderId="53" xfId="1" applyNumberFormat="1" applyFont="1" applyFill="1" applyBorder="1" applyAlignment="1" applyProtection="1">
      <alignment vertical="center"/>
    </xf>
    <xf numFmtId="0" fontId="134" fillId="0" borderId="0" xfId="0" applyFont="1" applyAlignment="1">
      <alignment horizontal="centerContinuous" vertical="top"/>
    </xf>
    <xf numFmtId="0" fontId="134" fillId="0" borderId="0" xfId="0" applyFont="1" applyAlignment="1">
      <alignment vertical="top"/>
    </xf>
    <xf numFmtId="0" fontId="0" fillId="0" borderId="0" xfId="0" applyFont="1"/>
    <xf numFmtId="176" fontId="40" fillId="0" borderId="0" xfId="1" applyFont="1" applyFill="1" applyBorder="1" applyAlignment="1">
      <alignment horizontal="center" vertical="center" shrinkToFit="1"/>
    </xf>
    <xf numFmtId="176" fontId="40" fillId="0" borderId="0" xfId="1" applyFont="1" applyFill="1" applyBorder="1" applyAlignment="1">
      <alignment horizontal="center" vertical="center"/>
    </xf>
    <xf numFmtId="176" fontId="41" fillId="0" borderId="11" xfId="1" applyFont="1" applyFill="1" applyBorder="1" applyAlignment="1">
      <alignment horizontal="center" vertical="center" shrinkToFit="1"/>
    </xf>
    <xf numFmtId="176" fontId="41" fillId="0" borderId="11" xfId="1" applyFont="1" applyFill="1" applyBorder="1" applyAlignment="1">
      <alignment horizontal="center" vertical="center"/>
    </xf>
    <xf numFmtId="225" fontId="41" fillId="0" borderId="11" xfId="0" applyNumberFormat="1" applyFont="1" applyBorder="1" applyAlignment="1">
      <alignment horizontal="center" vertical="center"/>
    </xf>
    <xf numFmtId="3" fontId="40" fillId="29" borderId="0" xfId="0" applyNumberFormat="1" applyFont="1" applyFill="1" applyAlignment="1">
      <alignment vertical="center"/>
    </xf>
    <xf numFmtId="41" fontId="126" fillId="0" borderId="0" xfId="33" applyNumberFormat="1" applyFont="1" applyFill="1" applyAlignment="1">
      <alignment horizontal="right" vertical="center"/>
    </xf>
    <xf numFmtId="177" fontId="124" fillId="0" borderId="11" xfId="33" applyNumberFormat="1" applyFont="1" applyFill="1" applyBorder="1" applyAlignment="1">
      <alignment horizontal="right" vertical="center"/>
    </xf>
    <xf numFmtId="3" fontId="126" fillId="0" borderId="0" xfId="0" applyNumberFormat="1" applyFont="1" applyFill="1" applyBorder="1" applyAlignment="1">
      <alignment horizontal="right" vertical="center"/>
    </xf>
    <xf numFmtId="3" fontId="126" fillId="0" borderId="0" xfId="0" applyNumberFormat="1" applyFont="1" applyFill="1" applyBorder="1" applyAlignment="1">
      <alignment horizontal="right" vertical="center" shrinkToFit="1"/>
    </xf>
    <xf numFmtId="177" fontId="126" fillId="0" borderId="0" xfId="0" applyNumberFormat="1" applyFont="1" applyFill="1" applyBorder="1" applyAlignment="1">
      <alignment horizontal="right" vertical="center"/>
    </xf>
    <xf numFmtId="3" fontId="126" fillId="0" borderId="5" xfId="0" applyNumberFormat="1" applyFont="1" applyFill="1" applyBorder="1" applyAlignment="1">
      <alignment horizontal="right" vertical="center"/>
    </xf>
    <xf numFmtId="176" fontId="35" fillId="0" borderId="50" xfId="1" applyFont="1" applyFill="1" applyBorder="1" applyAlignment="1">
      <alignment horizontal="right" vertical="center"/>
    </xf>
    <xf numFmtId="43" fontId="124" fillId="0" borderId="11" xfId="645" applyNumberFormat="1" applyFont="1" applyFill="1" applyBorder="1" applyAlignment="1" applyProtection="1">
      <alignment horizontal="right" vertical="center" shrinkToFit="1"/>
      <protection locked="0"/>
    </xf>
    <xf numFmtId="41" fontId="124" fillId="0" borderId="11" xfId="645" applyFont="1" applyFill="1" applyBorder="1" applyAlignment="1" applyProtection="1">
      <alignment horizontal="right" vertical="center" shrinkToFit="1"/>
      <protection locked="0"/>
    </xf>
    <xf numFmtId="41" fontId="126" fillId="0" borderId="62" xfId="645" applyFont="1" applyFill="1" applyBorder="1" applyAlignment="1" applyProtection="1">
      <alignment horizontal="right" vertical="center" shrinkToFit="1"/>
      <protection locked="0"/>
    </xf>
    <xf numFmtId="41" fontId="126" fillId="0" borderId="61" xfId="645" applyFont="1" applyFill="1" applyBorder="1" applyAlignment="1" applyProtection="1">
      <alignment horizontal="right" vertical="center" shrinkToFit="1"/>
      <protection locked="0"/>
    </xf>
    <xf numFmtId="43" fontId="126" fillId="0" borderId="0" xfId="645" applyNumberFormat="1" applyFont="1" applyFill="1" applyAlignment="1" applyProtection="1">
      <alignment horizontal="right" vertical="center" shrinkToFit="1"/>
      <protection locked="0"/>
    </xf>
    <xf numFmtId="3" fontId="126" fillId="0" borderId="0" xfId="645" applyNumberFormat="1" applyFont="1" applyFill="1" applyAlignment="1" applyProtection="1">
      <alignment horizontal="right" vertical="center" shrinkToFit="1"/>
      <protection locked="0"/>
    </xf>
    <xf numFmtId="177" fontId="126" fillId="0" borderId="0" xfId="645" applyNumberFormat="1" applyFont="1" applyFill="1" applyAlignment="1" applyProtection="1">
      <alignment horizontal="right" vertical="center" shrinkToFit="1"/>
      <protection locked="0"/>
    </xf>
    <xf numFmtId="41" fontId="126" fillId="0" borderId="0" xfId="645" applyFont="1" applyFill="1" applyAlignment="1" applyProtection="1">
      <alignment horizontal="right" vertical="center" shrinkToFit="1"/>
      <protection locked="0"/>
    </xf>
    <xf numFmtId="41" fontId="126" fillId="0" borderId="5" xfId="645" applyFont="1" applyFill="1" applyBorder="1" applyAlignment="1" applyProtection="1">
      <alignment horizontal="right" vertical="center" shrinkToFit="1"/>
      <protection locked="0"/>
    </xf>
    <xf numFmtId="41" fontId="126" fillId="0" borderId="0" xfId="645" applyFont="1" applyFill="1" applyBorder="1" applyAlignment="1" applyProtection="1">
      <alignment horizontal="right" vertical="center" shrinkToFit="1"/>
      <protection locked="0"/>
    </xf>
    <xf numFmtId="43" fontId="126" fillId="0" borderId="0" xfId="645" applyNumberFormat="1" applyFont="1" applyFill="1" applyBorder="1" applyAlignment="1" applyProtection="1">
      <alignment horizontal="right" vertical="center" shrinkToFit="1"/>
      <protection locked="0"/>
    </xf>
    <xf numFmtId="3" fontId="126" fillId="0" borderId="0" xfId="645" applyNumberFormat="1" applyFont="1" applyFill="1" applyBorder="1" applyAlignment="1" applyProtection="1">
      <alignment horizontal="right" vertical="center" shrinkToFit="1"/>
      <protection locked="0"/>
    </xf>
    <xf numFmtId="177" fontId="126" fillId="0" borderId="0" xfId="645" applyNumberFormat="1" applyFont="1" applyFill="1" applyBorder="1" applyAlignment="1" applyProtection="1">
      <alignment horizontal="right" vertical="center" shrinkToFit="1"/>
      <protection locked="0"/>
    </xf>
    <xf numFmtId="41" fontId="126" fillId="0" borderId="63" xfId="645" applyFont="1" applyFill="1" applyBorder="1" applyAlignment="1" applyProtection="1">
      <alignment horizontal="right" vertical="center" shrinkToFit="1"/>
      <protection locked="0"/>
    </xf>
    <xf numFmtId="41" fontId="126" fillId="0" borderId="60" xfId="645" applyFont="1" applyFill="1" applyBorder="1" applyAlignment="1" applyProtection="1">
      <alignment horizontal="right" vertical="center" shrinkToFit="1"/>
      <protection locked="0"/>
    </xf>
    <xf numFmtId="41" fontId="126" fillId="0" borderId="64" xfId="645" applyFont="1" applyFill="1" applyBorder="1" applyAlignment="1" applyProtection="1">
      <alignment horizontal="right" vertical="center" shrinkToFit="1"/>
      <protection locked="0"/>
    </xf>
    <xf numFmtId="41" fontId="126" fillId="0" borderId="58" xfId="645" applyFont="1" applyFill="1" applyBorder="1" applyAlignment="1" applyProtection="1">
      <alignment horizontal="right" vertical="center" shrinkToFit="1"/>
      <protection locked="0"/>
    </xf>
    <xf numFmtId="41" fontId="126" fillId="0" borderId="59" xfId="645" applyFont="1" applyFill="1" applyBorder="1" applyAlignment="1" applyProtection="1">
      <alignment horizontal="right" vertical="center" shrinkToFit="1"/>
      <protection locked="0"/>
    </xf>
    <xf numFmtId="43" fontId="126" fillId="0" borderId="11" xfId="645" applyNumberFormat="1" applyFont="1" applyFill="1" applyBorder="1" applyAlignment="1" applyProtection="1">
      <alignment horizontal="right" vertical="center" shrinkToFit="1"/>
      <protection locked="0"/>
    </xf>
    <xf numFmtId="3" fontId="126" fillId="0" borderId="11" xfId="645" applyNumberFormat="1" applyFont="1" applyFill="1" applyBorder="1" applyAlignment="1" applyProtection="1">
      <alignment horizontal="right" vertical="center" shrinkToFit="1"/>
      <protection locked="0"/>
    </xf>
    <xf numFmtId="177" fontId="126" fillId="0" borderId="11" xfId="645" applyNumberFormat="1" applyFont="1" applyFill="1" applyBorder="1" applyAlignment="1" applyProtection="1">
      <alignment horizontal="right" vertical="center" shrinkToFit="1"/>
      <protection locked="0"/>
    </xf>
    <xf numFmtId="41" fontId="126" fillId="0" borderId="11" xfId="645" applyFont="1" applyFill="1" applyBorder="1" applyAlignment="1" applyProtection="1">
      <alignment horizontal="right" vertical="center" shrinkToFit="1"/>
      <protection locked="0"/>
    </xf>
    <xf numFmtId="176" fontId="134" fillId="0" borderId="0" xfId="1" applyFont="1" applyAlignment="1">
      <alignment horizontal="centerContinuous" vertical="top"/>
    </xf>
    <xf numFmtId="182" fontId="134" fillId="0" borderId="0" xfId="1" applyNumberFormat="1" applyFont="1" applyAlignment="1">
      <alignment horizontal="centerContinuous" vertical="top"/>
    </xf>
    <xf numFmtId="41" fontId="126" fillId="0" borderId="11" xfId="0" applyNumberFormat="1" applyFont="1" applyFill="1" applyBorder="1" applyAlignment="1">
      <alignment horizontal="right" vertical="center"/>
    </xf>
    <xf numFmtId="41" fontId="126" fillId="0" borderId="11" xfId="625" applyFont="1" applyFill="1" applyBorder="1" applyAlignment="1">
      <alignment horizontal="right" vertical="center"/>
    </xf>
    <xf numFmtId="226" fontId="126" fillId="0" borderId="11" xfId="0" applyNumberFormat="1" applyFont="1" applyFill="1" applyBorder="1" applyAlignment="1">
      <alignment horizontal="right" vertical="center"/>
    </xf>
    <xf numFmtId="0" fontId="41" fillId="0" borderId="11" xfId="0" applyFont="1" applyFill="1" applyBorder="1"/>
    <xf numFmtId="3" fontId="40" fillId="0" borderId="31" xfId="0" applyNumberFormat="1" applyFont="1" applyBorder="1" applyAlignment="1">
      <alignment vertical="center"/>
    </xf>
    <xf numFmtId="3" fontId="40" fillId="0" borderId="17" xfId="0" applyNumberFormat="1" applyFont="1" applyBorder="1" applyAlignment="1">
      <alignment vertical="center" shrinkToFit="1"/>
    </xf>
    <xf numFmtId="198" fontId="131" fillId="0" borderId="0" xfId="1" quotePrefix="1" applyNumberFormat="1" applyFont="1" applyFill="1" applyBorder="1" applyAlignment="1">
      <alignment horizontal="center" vertical="center"/>
    </xf>
    <xf numFmtId="3" fontId="131" fillId="0" borderId="0" xfId="9" applyNumberFormat="1" applyFont="1" applyBorder="1" applyAlignment="1">
      <alignment horizontal="center" vertical="center"/>
    </xf>
    <xf numFmtId="198" fontId="127" fillId="0" borderId="11" xfId="1" quotePrefix="1" applyNumberFormat="1" applyFont="1" applyFill="1" applyBorder="1" applyAlignment="1">
      <alignment horizontal="center" vertical="center"/>
    </xf>
    <xf numFmtId="3" fontId="127" fillId="0" borderId="11" xfId="9" applyNumberFormat="1" applyFont="1" applyBorder="1" applyAlignment="1">
      <alignment horizontal="center" vertical="center"/>
    </xf>
    <xf numFmtId="3" fontId="127" fillId="0" borderId="8" xfId="9" applyNumberFormat="1" applyFont="1" applyBorder="1" applyAlignment="1">
      <alignment horizontal="center" vertical="center"/>
    </xf>
    <xf numFmtId="182" fontId="0" fillId="0" borderId="0" xfId="0" applyNumberFormat="1"/>
    <xf numFmtId="49" fontId="40" fillId="0" borderId="0" xfId="0" applyNumberFormat="1" applyFont="1" applyBorder="1" applyAlignment="1">
      <alignment horizontal="center" vertical="center"/>
    </xf>
    <xf numFmtId="176" fontId="40" fillId="0" borderId="5" xfId="1" applyFont="1" applyFill="1" applyBorder="1" applyAlignment="1">
      <alignment horizontal="center" vertical="center" shrinkToFit="1"/>
    </xf>
    <xf numFmtId="225" fontId="40" fillId="0" borderId="0" xfId="0" applyNumberFormat="1" applyFont="1" applyBorder="1" applyAlignment="1">
      <alignment horizontal="center" vertical="center"/>
    </xf>
    <xf numFmtId="49" fontId="40" fillId="0" borderId="5" xfId="0" applyNumberFormat="1" applyFont="1" applyBorder="1" applyAlignment="1">
      <alignment horizontal="center" vertical="center"/>
    </xf>
    <xf numFmtId="0" fontId="0" fillId="0" borderId="0" xfId="0" applyFont="1" applyBorder="1"/>
    <xf numFmtId="176" fontId="0" fillId="0" borderId="0" xfId="0" applyNumberFormat="1"/>
    <xf numFmtId="0" fontId="124" fillId="0" borderId="8" xfId="33" applyFont="1" applyFill="1" applyBorder="1" applyAlignment="1">
      <alignment horizontal="right" vertical="center"/>
    </xf>
    <xf numFmtId="0" fontId="126" fillId="0" borderId="0" xfId="645" applyNumberFormat="1" applyFont="1" applyFill="1" applyAlignment="1" applyProtection="1">
      <alignment horizontal="right" vertical="center" shrinkToFit="1"/>
      <protection locked="0"/>
    </xf>
    <xf numFmtId="0" fontId="126" fillId="0" borderId="0" xfId="646" applyFont="1" applyFill="1" applyAlignment="1">
      <alignment horizontal="right" vertical="center"/>
    </xf>
    <xf numFmtId="0" fontId="126" fillId="0" borderId="8" xfId="645" applyNumberFormat="1" applyFont="1" applyFill="1" applyBorder="1" applyAlignment="1" applyProtection="1">
      <alignment horizontal="right" vertical="center" shrinkToFit="1"/>
      <protection locked="0"/>
    </xf>
    <xf numFmtId="184" fontId="36" fillId="0" borderId="11" xfId="619" applyNumberFormat="1" applyFont="1" applyBorder="1" applyAlignment="1">
      <alignment vertical="center" shrinkToFit="1"/>
    </xf>
    <xf numFmtId="184" fontId="36" fillId="0" borderId="8" xfId="619" applyNumberFormat="1" applyFont="1" applyBorder="1" applyAlignment="1">
      <alignment vertical="center" shrinkToFit="1"/>
    </xf>
    <xf numFmtId="176" fontId="36" fillId="0" borderId="11" xfId="619" applyNumberFormat="1" applyFont="1" applyBorder="1" applyAlignment="1">
      <alignment vertical="center" shrinkToFit="1"/>
    </xf>
    <xf numFmtId="191" fontId="52" fillId="0" borderId="11" xfId="3533" applyNumberFormat="1" applyFont="1" applyBorder="1" applyAlignment="1">
      <alignment horizontal="right" vertical="center" shrinkToFit="1"/>
    </xf>
    <xf numFmtId="191" fontId="52" fillId="0" borderId="11" xfId="619" applyNumberFormat="1" applyFont="1" applyBorder="1" applyAlignment="1">
      <alignment horizontal="right" vertical="center" shrinkToFit="1"/>
    </xf>
    <xf numFmtId="3" fontId="36" fillId="0" borderId="11" xfId="619" applyNumberFormat="1" applyFont="1" applyBorder="1" applyAlignment="1">
      <alignment vertical="center" shrinkToFit="1"/>
    </xf>
    <xf numFmtId="191" fontId="63" fillId="0" borderId="50" xfId="619" applyNumberFormat="1" applyFont="1" applyBorder="1" applyAlignment="1">
      <alignment horizontal="right" vertical="center" shrinkToFit="1"/>
    </xf>
    <xf numFmtId="191" fontId="63" fillId="0" borderId="14" xfId="619" applyNumberFormat="1" applyFont="1" applyBorder="1" applyAlignment="1">
      <alignment horizontal="right" vertical="center" shrinkToFit="1"/>
    </xf>
    <xf numFmtId="191" fontId="63" fillId="0" borderId="49" xfId="619" applyNumberFormat="1" applyFont="1" applyBorder="1" applyAlignment="1">
      <alignment horizontal="right" vertical="center" shrinkToFit="1"/>
    </xf>
    <xf numFmtId="191" fontId="63" fillId="0" borderId="5" xfId="619" applyNumberFormat="1" applyFont="1" applyBorder="1" applyAlignment="1">
      <alignment horizontal="right" vertical="center" shrinkToFit="1"/>
    </xf>
    <xf numFmtId="191" fontId="63" fillId="0" borderId="0" xfId="619" applyNumberFormat="1" applyFont="1" applyAlignment="1">
      <alignment horizontal="right" vertical="center" shrinkToFit="1"/>
    </xf>
    <xf numFmtId="191" fontId="35" fillId="0" borderId="0" xfId="619" applyNumberFormat="1" applyFont="1" applyAlignment="1">
      <alignment horizontal="right" vertical="center" shrinkToFit="1"/>
    </xf>
    <xf numFmtId="191" fontId="63" fillId="0" borderId="7" xfId="619" applyNumberFormat="1" applyFont="1" applyBorder="1" applyAlignment="1">
      <alignment horizontal="right" vertical="center" shrinkToFit="1"/>
    </xf>
    <xf numFmtId="191" fontId="63" fillId="0" borderId="12" xfId="619" applyNumberFormat="1" applyFont="1" applyBorder="1" applyAlignment="1">
      <alignment horizontal="right" vertical="center" shrinkToFit="1"/>
    </xf>
    <xf numFmtId="191" fontId="63" fillId="0" borderId="11" xfId="619" applyNumberFormat="1" applyFont="1" applyBorder="1" applyAlignment="1">
      <alignment horizontal="right" vertical="center" shrinkToFit="1"/>
    </xf>
    <xf numFmtId="191" fontId="63" fillId="0" borderId="8" xfId="619" applyNumberFormat="1" applyFont="1" applyBorder="1" applyAlignment="1">
      <alignment horizontal="right" vertical="center" shrinkToFit="1"/>
    </xf>
    <xf numFmtId="177" fontId="35" fillId="29" borderId="50" xfId="32" applyNumberFormat="1" applyFont="1" applyFill="1" applyBorder="1" applyAlignment="1">
      <alignment horizontal="centerContinuous" vertical="center"/>
    </xf>
    <xf numFmtId="49" fontId="60" fillId="29" borderId="11" xfId="0" applyNumberFormat="1" applyFont="1" applyFill="1" applyBorder="1" applyAlignment="1">
      <alignment horizontal="right" vertical="center"/>
    </xf>
    <xf numFmtId="49" fontId="35" fillId="29" borderId="0" xfId="1" applyNumberFormat="1" applyFont="1" applyFill="1" applyBorder="1" applyAlignment="1" applyProtection="1">
      <alignment horizontal="right" vertical="center"/>
      <protection locked="0"/>
    </xf>
    <xf numFmtId="0" fontId="35" fillId="29" borderId="3" xfId="0" applyFont="1" applyFill="1" applyBorder="1" applyAlignment="1">
      <alignment horizontal="center" vertical="center"/>
    </xf>
    <xf numFmtId="0" fontId="35" fillId="29" borderId="12" xfId="0" applyFont="1" applyFill="1" applyBorder="1" applyAlignment="1">
      <alignment horizontal="center" vertical="center" wrapText="1"/>
    </xf>
    <xf numFmtId="0" fontId="35" fillId="29" borderId="17" xfId="0" applyFont="1" applyFill="1" applyBorder="1" applyAlignment="1">
      <alignment horizontal="center" vertical="center" wrapText="1"/>
    </xf>
    <xf numFmtId="0" fontId="35" fillId="29" borderId="23" xfId="0" applyFont="1" applyFill="1" applyBorder="1" applyAlignment="1">
      <alignment horizontal="center" vertical="center" wrapText="1"/>
    </xf>
    <xf numFmtId="0" fontId="35" fillId="29" borderId="16" xfId="0" applyFont="1" applyFill="1" applyBorder="1" applyAlignment="1">
      <alignment horizontal="center" vertical="center"/>
    </xf>
    <xf numFmtId="0" fontId="35" fillId="29" borderId="2" xfId="0" applyFont="1" applyFill="1" applyBorder="1" applyAlignment="1">
      <alignment horizontal="center" vertical="center"/>
    </xf>
    <xf numFmtId="0" fontId="35" fillId="0" borderId="0" xfId="0" applyFont="1" applyAlignment="1">
      <alignment horizontal="right" vertical="center"/>
    </xf>
    <xf numFmtId="3" fontId="39" fillId="0" borderId="0" xfId="0" applyNumberFormat="1" applyFont="1" applyAlignment="1">
      <alignment horizontal="right"/>
    </xf>
    <xf numFmtId="1" fontId="35" fillId="0" borderId="3" xfId="0" applyNumberFormat="1" applyFont="1" applyBorder="1" applyAlignment="1">
      <alignment horizontal="center" vertical="center"/>
    </xf>
    <xf numFmtId="3" fontId="26" fillId="0" borderId="29" xfId="0" applyNumberFormat="1" applyFont="1" applyBorder="1" applyAlignment="1">
      <alignment horizontal="center" vertical="center"/>
    </xf>
    <xf numFmtId="3" fontId="26" fillId="0" borderId="12" xfId="0" applyNumberFormat="1" applyFont="1" applyBorder="1" applyAlignment="1">
      <alignment horizontal="center" vertical="center"/>
    </xf>
    <xf numFmtId="3" fontId="26" fillId="0" borderId="17" xfId="0" applyNumberFormat="1" applyFont="1" applyBorder="1" applyAlignment="1">
      <alignment horizontal="center" vertical="center"/>
    </xf>
    <xf numFmtId="3" fontId="40" fillId="0" borderId="11" xfId="0" applyNumberFormat="1" applyFont="1" applyBorder="1" applyAlignment="1">
      <alignment horizontal="center" vertical="center"/>
    </xf>
    <xf numFmtId="3" fontId="35" fillId="0" borderId="0" xfId="0" applyNumberFormat="1" applyFont="1" applyAlignment="1">
      <alignment horizontal="right" vertical="center"/>
    </xf>
    <xf numFmtId="177" fontId="35" fillId="0" borderId="0" xfId="0" applyNumberFormat="1" applyFont="1" applyAlignment="1">
      <alignment horizontal="center" vertical="center"/>
    </xf>
    <xf numFmtId="0" fontId="48" fillId="0" borderId="0" xfId="0" applyFont="1" applyAlignment="1">
      <alignment horizontal="right"/>
    </xf>
    <xf numFmtId="184" fontId="26" fillId="0" borderId="0" xfId="0" applyNumberFormat="1" applyFont="1" applyAlignment="1">
      <alignment horizontal="center" vertical="center" shrinkToFit="1"/>
    </xf>
    <xf numFmtId="183" fontId="26" fillId="0" borderId="0" xfId="0" applyNumberFormat="1" applyFont="1" applyAlignment="1">
      <alignment horizontal="center" vertical="center" shrinkToFit="1"/>
    </xf>
    <xf numFmtId="199" fontId="26" fillId="0" borderId="0" xfId="0" applyNumberFormat="1" applyFont="1" applyAlignment="1">
      <alignment horizontal="right" vertical="center" shrinkToFit="1"/>
    </xf>
    <xf numFmtId="184" fontId="131" fillId="0" borderId="0" xfId="0" applyNumberFormat="1" applyFont="1" applyAlignment="1">
      <alignment horizontal="center" vertical="center" shrinkToFit="1"/>
    </xf>
    <xf numFmtId="183" fontId="131" fillId="0" borderId="0" xfId="0" applyNumberFormat="1" applyFont="1" applyAlignment="1">
      <alignment horizontal="center" vertical="center" shrinkToFit="1"/>
    </xf>
    <xf numFmtId="203" fontId="131" fillId="0" borderId="0" xfId="0" applyNumberFormat="1" applyFont="1" applyAlignment="1">
      <alignment horizontal="center" vertical="center"/>
    </xf>
    <xf numFmtId="182" fontId="131" fillId="0" borderId="5" xfId="0" applyNumberFormat="1" applyFont="1" applyBorder="1" applyAlignment="1">
      <alignment horizontal="center" vertical="center"/>
    </xf>
    <xf numFmtId="182" fontId="131" fillId="0" borderId="0" xfId="0" applyNumberFormat="1" applyFont="1" applyBorder="1" applyAlignment="1">
      <alignment horizontal="center" vertical="center"/>
    </xf>
    <xf numFmtId="201" fontId="131" fillId="0" borderId="0" xfId="0" applyNumberFormat="1" applyFont="1" applyBorder="1" applyAlignment="1">
      <alignment horizontal="center" vertical="center"/>
    </xf>
    <xf numFmtId="182" fontId="127" fillId="0" borderId="11" xfId="0" applyNumberFormat="1" applyFont="1" applyBorder="1" applyAlignment="1">
      <alignment horizontal="center" vertical="center"/>
    </xf>
    <xf numFmtId="201" fontId="127" fillId="0" borderId="11" xfId="0" applyNumberFormat="1" applyFont="1" applyBorder="1" applyAlignment="1">
      <alignment horizontal="center" vertical="center"/>
    </xf>
    <xf numFmtId="3" fontId="33" fillId="0" borderId="0" xfId="0" applyNumberFormat="1" applyFont="1" applyAlignment="1">
      <alignment horizontal="right" vertical="center"/>
    </xf>
    <xf numFmtId="0" fontId="2" fillId="0" borderId="0" xfId="0" applyFont="1"/>
    <xf numFmtId="0" fontId="2" fillId="4" borderId="0" xfId="0" applyFont="1" applyFill="1"/>
    <xf numFmtId="3" fontId="40" fillId="0" borderId="17" xfId="0" applyNumberFormat="1" applyFont="1" applyBorder="1" applyAlignment="1">
      <alignment horizontal="center" vertical="center" wrapText="1"/>
    </xf>
    <xf numFmtId="0" fontId="37" fillId="29" borderId="0" xfId="0" applyFont="1" applyFill="1" applyAlignment="1">
      <alignment horizontal="center" vertical="center"/>
    </xf>
    <xf numFmtId="0" fontId="37" fillId="29" borderId="0" xfId="0" applyFont="1" applyFill="1" applyAlignment="1">
      <alignment horizontal="center"/>
    </xf>
    <xf numFmtId="0" fontId="35" fillId="29" borderId="6" xfId="0" applyFont="1" applyFill="1" applyBorder="1" applyAlignment="1">
      <alignment horizontal="center" vertical="center"/>
    </xf>
    <xf numFmtId="0" fontId="35" fillId="29" borderId="7" xfId="0" applyFont="1" applyFill="1" applyBorder="1" applyAlignment="1">
      <alignment horizontal="center" vertical="center"/>
    </xf>
    <xf numFmtId="0" fontId="35" fillId="29" borderId="8" xfId="0" applyFont="1" applyFill="1" applyBorder="1" applyAlignment="1">
      <alignment horizontal="center" vertical="center"/>
    </xf>
    <xf numFmtId="0" fontId="35" fillId="29" borderId="3" xfId="0" applyFont="1" applyFill="1" applyBorder="1" applyAlignment="1">
      <alignment horizontal="center" vertical="center"/>
    </xf>
    <xf numFmtId="0" fontId="35" fillId="29" borderId="5" xfId="0" applyFont="1" applyFill="1" applyBorder="1" applyAlignment="1">
      <alignment horizontal="center" vertical="center"/>
    </xf>
    <xf numFmtId="0" fontId="35" fillId="29" borderId="10" xfId="0" applyFont="1" applyFill="1" applyBorder="1" applyAlignment="1">
      <alignment horizontal="center" vertical="center"/>
    </xf>
    <xf numFmtId="0" fontId="35" fillId="29" borderId="13" xfId="0" applyFont="1" applyFill="1" applyBorder="1" applyAlignment="1">
      <alignment horizontal="center" vertical="center" wrapText="1"/>
    </xf>
    <xf numFmtId="0" fontId="35" fillId="29" borderId="12" xfId="0" applyFont="1" applyFill="1" applyBorder="1" applyAlignment="1">
      <alignment horizontal="center" vertical="center" wrapText="1"/>
    </xf>
    <xf numFmtId="0" fontId="35" fillId="29" borderId="22" xfId="0" applyFont="1" applyFill="1" applyBorder="1" applyAlignment="1">
      <alignment horizontal="center" vertical="center"/>
    </xf>
    <xf numFmtId="0" fontId="35" fillId="29" borderId="23" xfId="0" applyFont="1" applyFill="1" applyBorder="1" applyAlignment="1">
      <alignment horizontal="center" vertical="center"/>
    </xf>
    <xf numFmtId="0" fontId="35" fillId="29" borderId="17" xfId="0" applyFont="1" applyFill="1" applyBorder="1" applyAlignment="1">
      <alignment horizontal="center" vertical="center" wrapText="1"/>
    </xf>
    <xf numFmtId="0" fontId="35" fillId="29" borderId="22" xfId="0" applyFont="1" applyFill="1" applyBorder="1" applyAlignment="1">
      <alignment horizontal="center" vertical="center" wrapText="1"/>
    </xf>
    <xf numFmtId="0" fontId="35" fillId="29" borderId="23" xfId="0" applyFont="1" applyFill="1" applyBorder="1" applyAlignment="1">
      <alignment horizontal="center" vertical="center" wrapText="1"/>
    </xf>
    <xf numFmtId="0" fontId="35" fillId="29" borderId="13" xfId="0" applyFont="1" applyFill="1" applyBorder="1" applyAlignment="1">
      <alignment horizontal="center" vertical="center" wrapText="1" shrinkToFit="1"/>
    </xf>
    <xf numFmtId="0" fontId="35" fillId="29" borderId="17" xfId="0" applyFont="1" applyFill="1" applyBorder="1" applyAlignment="1">
      <alignment horizontal="center" vertical="center" wrapText="1" shrinkToFit="1"/>
    </xf>
    <xf numFmtId="0" fontId="35" fillId="29" borderId="16" xfId="0" applyFont="1" applyFill="1" applyBorder="1" applyAlignment="1">
      <alignment horizontal="center" vertical="center"/>
    </xf>
    <xf numFmtId="0" fontId="35" fillId="29" borderId="2" xfId="0" applyFont="1" applyFill="1" applyBorder="1" applyAlignment="1">
      <alignment horizontal="center" vertical="center"/>
    </xf>
    <xf numFmtId="0" fontId="35" fillId="29" borderId="17" xfId="0" applyFont="1" applyFill="1" applyBorder="1" applyAlignment="1">
      <alignment horizontal="center" vertical="center"/>
    </xf>
    <xf numFmtId="0" fontId="35" fillId="29" borderId="16" xfId="0" applyFont="1" applyFill="1" applyBorder="1" applyAlignment="1">
      <alignment horizontal="center" vertical="center" wrapText="1"/>
    </xf>
    <xf numFmtId="176" fontId="35" fillId="0" borderId="6" xfId="1" applyFont="1" applyBorder="1" applyAlignment="1">
      <alignment horizontal="center" vertical="center" wrapText="1"/>
    </xf>
    <xf numFmtId="176" fontId="35" fillId="0" borderId="7" xfId="1" applyFont="1" applyBorder="1" applyAlignment="1">
      <alignment horizontal="center" vertical="center" wrapText="1"/>
    </xf>
    <xf numFmtId="176" fontId="35" fillId="0" borderId="8" xfId="1" applyFont="1" applyBorder="1" applyAlignment="1">
      <alignment horizontal="center" vertical="center" wrapText="1"/>
    </xf>
    <xf numFmtId="176" fontId="37" fillId="0" borderId="0" xfId="1" applyFont="1" applyAlignment="1">
      <alignment horizontal="center" vertical="top"/>
    </xf>
    <xf numFmtId="0" fontId="35" fillId="0" borderId="5" xfId="0" applyFont="1" applyBorder="1" applyAlignment="1">
      <alignment horizontal="center" vertical="center" wrapText="1"/>
    </xf>
    <xf numFmtId="0" fontId="35" fillId="0" borderId="12" xfId="0" applyFont="1" applyBorder="1" applyAlignment="1">
      <alignment horizontal="center" vertical="center" wrapText="1"/>
    </xf>
    <xf numFmtId="1" fontId="35" fillId="0" borderId="2" xfId="0" applyNumberFormat="1" applyFont="1" applyBorder="1" applyAlignment="1">
      <alignment horizontal="center" vertical="center" wrapText="1"/>
    </xf>
    <xf numFmtId="1" fontId="35" fillId="0" borderId="17" xfId="0" applyNumberFormat="1" applyFont="1" applyBorder="1" applyAlignment="1">
      <alignment horizontal="center" vertical="center" wrapText="1"/>
    </xf>
    <xf numFmtId="176" fontId="35" fillId="0" borderId="13" xfId="1" applyFont="1" applyBorder="1" applyAlignment="1" applyProtection="1">
      <alignment horizontal="center" vertical="center" wrapText="1"/>
      <protection locked="0"/>
    </xf>
    <xf numFmtId="176" fontId="35" fillId="0" borderId="5" xfId="1" applyFont="1" applyBorder="1" applyAlignment="1" applyProtection="1">
      <alignment horizontal="center" vertical="center"/>
      <protection locked="0"/>
    </xf>
    <xf numFmtId="176" fontId="35" fillId="0" borderId="12" xfId="1" applyFont="1" applyBorder="1" applyAlignment="1" applyProtection="1">
      <alignment horizontal="center" vertical="center"/>
      <protection locked="0"/>
    </xf>
    <xf numFmtId="0" fontId="35" fillId="0" borderId="13" xfId="0" applyFont="1" applyBorder="1" applyAlignment="1">
      <alignment horizontal="center" vertical="center" wrapText="1"/>
    </xf>
    <xf numFmtId="0" fontId="35" fillId="0" borderId="5" xfId="0" applyFont="1" applyBorder="1" applyAlignment="1">
      <alignment horizontal="center" vertical="center"/>
    </xf>
    <xf numFmtId="0" fontId="35" fillId="0" borderId="12" xfId="0" applyFont="1" applyBorder="1" applyAlignment="1">
      <alignment horizontal="center" vertical="center"/>
    </xf>
    <xf numFmtId="0" fontId="35" fillId="0" borderId="0" xfId="0" applyFont="1" applyAlignment="1">
      <alignment horizontal="right" vertical="center"/>
    </xf>
    <xf numFmtId="0" fontId="35" fillId="0" borderId="3" xfId="0" applyFont="1" applyBorder="1" applyAlignment="1">
      <alignment horizontal="center" vertical="center"/>
    </xf>
    <xf numFmtId="0" fontId="35" fillId="0" borderId="2" xfId="0" applyFont="1" applyBorder="1" applyAlignment="1">
      <alignment horizontal="center" vertical="center" wrapText="1"/>
    </xf>
    <xf numFmtId="0" fontId="35" fillId="0" borderId="17" xfId="0" applyFont="1" applyBorder="1" applyAlignment="1">
      <alignment horizontal="center" vertical="center" wrapText="1"/>
    </xf>
    <xf numFmtId="177" fontId="35" fillId="0" borderId="16" xfId="0" applyNumberFormat="1" applyFont="1" applyBorder="1" applyAlignment="1">
      <alignment horizontal="center" vertical="center" wrapText="1"/>
    </xf>
    <xf numFmtId="177" fontId="35" fillId="0" borderId="2" xfId="0" applyNumberFormat="1" applyFont="1" applyBorder="1" applyAlignment="1">
      <alignment horizontal="center" vertical="center"/>
    </xf>
    <xf numFmtId="176" fontId="134" fillId="0" borderId="0" xfId="1" applyFont="1" applyAlignment="1">
      <alignment horizontal="center" vertical="top"/>
    </xf>
    <xf numFmtId="176" fontId="37" fillId="0" borderId="0" xfId="5" applyFont="1" applyAlignment="1">
      <alignment horizontal="center" vertical="top" shrinkToFit="1"/>
    </xf>
    <xf numFmtId="0" fontId="37" fillId="0" borderId="0" xfId="32" applyFont="1" applyAlignment="1">
      <alignment horizontal="center" vertical="top"/>
    </xf>
    <xf numFmtId="183" fontId="36" fillId="29" borderId="20" xfId="5" applyNumberFormat="1" applyFont="1" applyFill="1" applyBorder="1" applyAlignment="1">
      <alignment horizontal="center" vertical="center"/>
    </xf>
    <xf numFmtId="3" fontId="39" fillId="0" borderId="0" xfId="0" applyNumberFormat="1" applyFont="1" applyAlignment="1">
      <alignment horizontal="right"/>
    </xf>
    <xf numFmtId="183" fontId="36" fillId="0" borderId="20" xfId="5" applyNumberFormat="1" applyFont="1" applyBorder="1" applyAlignment="1">
      <alignment horizontal="center" vertical="center"/>
    </xf>
    <xf numFmtId="183" fontId="36" fillId="0" borderId="19" xfId="5" applyNumberFormat="1" applyFont="1" applyBorder="1" applyAlignment="1">
      <alignment horizontal="center" vertical="center"/>
    </xf>
    <xf numFmtId="183" fontId="36" fillId="29" borderId="19" xfId="5" applyNumberFormat="1" applyFont="1" applyFill="1" applyBorder="1" applyAlignment="1">
      <alignment horizontal="center" vertical="center"/>
    </xf>
    <xf numFmtId="183" fontId="36" fillId="29" borderId="21" xfId="5" applyNumberFormat="1" applyFont="1" applyFill="1" applyBorder="1" applyAlignment="1">
      <alignment horizontal="center" vertical="center"/>
    </xf>
    <xf numFmtId="0" fontId="36" fillId="0" borderId="50" xfId="32" applyFont="1" applyBorder="1" applyAlignment="1">
      <alignment horizontal="center" vertical="center"/>
    </xf>
    <xf numFmtId="0" fontId="36" fillId="0" borderId="49" xfId="32" applyFont="1" applyBorder="1" applyAlignment="1">
      <alignment horizontal="center" vertical="center"/>
    </xf>
    <xf numFmtId="176" fontId="35" fillId="0" borderId="3" xfId="1" applyFont="1" applyBorder="1" applyAlignment="1">
      <alignment horizontal="center" vertical="center"/>
    </xf>
    <xf numFmtId="176" fontId="35" fillId="0" borderId="20" xfId="1"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76" fontId="3" fillId="0" borderId="3" xfId="1" applyFont="1" applyBorder="1" applyAlignment="1">
      <alignment horizontal="center" vertical="center"/>
    </xf>
    <xf numFmtId="176" fontId="3" fillId="0" borderId="5" xfId="1" applyFont="1" applyBorder="1" applyAlignment="1">
      <alignment horizontal="center" vertical="center"/>
    </xf>
    <xf numFmtId="176" fontId="3" fillId="0" borderId="12" xfId="1"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176" fontId="6" fillId="0" borderId="3" xfId="1" applyFont="1" applyBorder="1" applyAlignment="1">
      <alignment horizontal="center" vertical="center"/>
    </xf>
    <xf numFmtId="176" fontId="6" fillId="0" borderId="5" xfId="1" applyFont="1" applyBorder="1" applyAlignment="1">
      <alignment horizontal="center" vertical="center"/>
    </xf>
    <xf numFmtId="176" fontId="6" fillId="0" borderId="12" xfId="1" applyFont="1" applyBorder="1" applyAlignment="1">
      <alignment horizontal="center" vertical="center"/>
    </xf>
    <xf numFmtId="0" fontId="6" fillId="0" borderId="1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3" fontId="35" fillId="0" borderId="19" xfId="1" applyNumberFormat="1" applyFont="1" applyBorder="1" applyAlignment="1">
      <alignment horizontal="center" vertical="center"/>
    </xf>
    <xf numFmtId="3" fontId="35" fillId="0" borderId="20" xfId="1" applyNumberFormat="1" applyFont="1" applyBorder="1" applyAlignment="1">
      <alignment horizontal="center" vertical="center"/>
    </xf>
    <xf numFmtId="0" fontId="37" fillId="0" borderId="0" xfId="0" applyFont="1" applyAlignment="1">
      <alignment horizontal="center" vertical="top" shrinkToFit="1"/>
    </xf>
    <xf numFmtId="3" fontId="70" fillId="0" borderId="12" xfId="624" applyNumberFormat="1" applyFont="1" applyBorder="1" applyAlignment="1">
      <alignment horizontal="center" vertical="center"/>
    </xf>
    <xf numFmtId="3" fontId="70" fillId="0" borderId="11" xfId="624" applyNumberFormat="1" applyFont="1" applyBorder="1" applyAlignment="1">
      <alignment horizontal="center" vertical="center"/>
    </xf>
    <xf numFmtId="3" fontId="70" fillId="0" borderId="8" xfId="624" applyNumberFormat="1" applyFont="1" applyBorder="1" applyAlignment="1">
      <alignment horizontal="center" vertical="center"/>
    </xf>
    <xf numFmtId="3" fontId="70" fillId="0" borderId="29" xfId="624" applyNumberFormat="1" applyFont="1" applyBorder="1" applyAlignment="1">
      <alignment horizontal="center" vertical="center"/>
    </xf>
    <xf numFmtId="3" fontId="70" fillId="0" borderId="30" xfId="624" applyNumberFormat="1" applyFont="1" applyBorder="1" applyAlignment="1">
      <alignment horizontal="center" vertical="center"/>
    </xf>
    <xf numFmtId="3" fontId="70" fillId="0" borderId="28" xfId="624" applyNumberFormat="1" applyFont="1" applyBorder="1" applyAlignment="1">
      <alignment horizontal="center" vertical="center"/>
    </xf>
    <xf numFmtId="1" fontId="35" fillId="0" borderId="3" xfId="0" applyNumberFormat="1" applyFont="1" applyBorder="1" applyAlignment="1">
      <alignment horizontal="center" vertical="center"/>
    </xf>
    <xf numFmtId="1" fontId="35" fillId="0" borderId="10" xfId="0" applyNumberFormat="1" applyFont="1" applyBorder="1" applyAlignment="1">
      <alignment horizontal="center" vertical="center"/>
    </xf>
    <xf numFmtId="1" fontId="35" fillId="0" borderId="12" xfId="0" applyNumberFormat="1" applyFont="1" applyBorder="1" applyAlignment="1">
      <alignment horizontal="center" vertical="center"/>
    </xf>
    <xf numFmtId="1" fontId="35" fillId="0" borderId="11" xfId="0" applyNumberFormat="1" applyFont="1" applyBorder="1" applyAlignment="1">
      <alignment horizontal="center" vertical="center"/>
    </xf>
    <xf numFmtId="1" fontId="35" fillId="0" borderId="8" xfId="0" applyNumberFormat="1" applyFont="1" applyBorder="1" applyAlignment="1">
      <alignment horizontal="center" vertical="center"/>
    </xf>
    <xf numFmtId="0" fontId="37" fillId="0" borderId="0" xfId="0" applyFont="1" applyAlignment="1">
      <alignment horizontal="center" vertical="center"/>
    </xf>
    <xf numFmtId="0" fontId="40" fillId="0" borderId="6" xfId="0" applyFont="1" applyBorder="1" applyAlignment="1">
      <alignment horizontal="center" vertical="center"/>
    </xf>
    <xf numFmtId="0" fontId="40" fillId="0" borderId="8" xfId="0" applyFont="1" applyBorder="1" applyAlignment="1">
      <alignment horizontal="center" vertical="center"/>
    </xf>
    <xf numFmtId="177" fontId="40" fillId="0" borderId="5" xfId="0" applyNumberFormat="1" applyFont="1" applyBorder="1" applyAlignment="1">
      <alignment horizontal="center" vertical="center" shrinkToFit="1"/>
    </xf>
    <xf numFmtId="177" fontId="40" fillId="0" borderId="0" xfId="0" applyNumberFormat="1" applyFont="1" applyAlignment="1">
      <alignment horizontal="center" vertical="center" shrinkToFit="1"/>
    </xf>
    <xf numFmtId="177" fontId="40" fillId="0" borderId="7" xfId="0" applyNumberFormat="1" applyFont="1" applyBorder="1" applyAlignment="1">
      <alignment horizontal="center" vertical="center" shrinkToFit="1"/>
    </xf>
    <xf numFmtId="177" fontId="40" fillId="0" borderId="5" xfId="0" applyNumberFormat="1" applyFont="1" applyBorder="1" applyAlignment="1">
      <alignment horizontal="center" vertical="center"/>
    </xf>
    <xf numFmtId="177" fontId="40" fillId="0" borderId="0" xfId="0" applyNumberFormat="1" applyFont="1" applyAlignment="1">
      <alignment horizontal="center" vertical="center"/>
    </xf>
    <xf numFmtId="177" fontId="40" fillId="0" borderId="7" xfId="0" applyNumberFormat="1" applyFont="1" applyBorder="1" applyAlignment="1">
      <alignment horizontal="center" vertical="center"/>
    </xf>
    <xf numFmtId="177" fontId="40" fillId="0" borderId="29" xfId="0" applyNumberFormat="1" applyFont="1" applyBorder="1" applyAlignment="1">
      <alignment horizontal="center" vertical="center"/>
    </xf>
    <xf numFmtId="177" fontId="40" fillId="0" borderId="30" xfId="0" applyNumberFormat="1" applyFont="1" applyBorder="1" applyAlignment="1">
      <alignment horizontal="center" vertical="center"/>
    </xf>
    <xf numFmtId="177" fontId="40" fillId="0" borderId="28" xfId="0" applyNumberFormat="1" applyFont="1" applyBorder="1" applyAlignment="1">
      <alignment horizontal="center" vertical="center"/>
    </xf>
    <xf numFmtId="177" fontId="40" fillId="0" borderId="29" xfId="0" applyNumberFormat="1" applyFont="1" applyBorder="1" applyAlignment="1">
      <alignment horizontal="center" vertical="center" shrinkToFit="1"/>
    </xf>
    <xf numFmtId="177" fontId="40" fillId="0" borderId="30" xfId="0" applyNumberFormat="1" applyFont="1" applyBorder="1" applyAlignment="1">
      <alignment horizontal="center" vertical="center" shrinkToFit="1"/>
    </xf>
    <xf numFmtId="177" fontId="40" fillId="0" borderId="28" xfId="0" applyNumberFormat="1" applyFont="1" applyBorder="1" applyAlignment="1">
      <alignment horizontal="center" vertical="center" shrinkToFit="1"/>
    </xf>
    <xf numFmtId="3" fontId="37" fillId="0" borderId="0" xfId="0" applyNumberFormat="1" applyFont="1" applyAlignment="1">
      <alignment horizontal="center"/>
    </xf>
    <xf numFmtId="3" fontId="29" fillId="0" borderId="0" xfId="0" applyNumberFormat="1" applyFont="1" applyAlignment="1">
      <alignment horizontal="center" wrapText="1"/>
    </xf>
    <xf numFmtId="3" fontId="29" fillId="0" borderId="0" xfId="0" applyNumberFormat="1" applyFont="1" applyAlignment="1">
      <alignment horizontal="center"/>
    </xf>
    <xf numFmtId="0" fontId="32" fillId="0" borderId="0" xfId="0" applyFont="1" applyAlignment="1">
      <alignment horizontal="center"/>
    </xf>
    <xf numFmtId="3" fontId="26" fillId="0" borderId="29" xfId="0" applyNumberFormat="1" applyFont="1" applyBorder="1" applyAlignment="1">
      <alignment horizontal="center" vertical="center"/>
    </xf>
    <xf numFmtId="3" fontId="26" fillId="0" borderId="30" xfId="0" applyNumberFormat="1" applyFont="1" applyBorder="1" applyAlignment="1">
      <alignment horizontal="center" vertical="center"/>
    </xf>
    <xf numFmtId="3" fontId="26" fillId="0" borderId="12" xfId="0" applyNumberFormat="1" applyFont="1" applyBorder="1" applyAlignment="1">
      <alignment horizontal="center" vertical="center"/>
    </xf>
    <xf numFmtId="3" fontId="26" fillId="0" borderId="11" xfId="0" applyNumberFormat="1" applyFont="1" applyBorder="1" applyAlignment="1">
      <alignment horizontal="center" vertical="center"/>
    </xf>
    <xf numFmtId="3" fontId="26" fillId="0" borderId="31" xfId="0" applyNumberFormat="1" applyFont="1" applyBorder="1" applyAlignment="1">
      <alignment horizontal="center" vertical="center"/>
    </xf>
    <xf numFmtId="3" fontId="26" fillId="0" borderId="2" xfId="0" applyNumberFormat="1" applyFont="1" applyBorder="1" applyAlignment="1">
      <alignment horizontal="center" vertical="center"/>
    </xf>
    <xf numFmtId="3" fontId="26" fillId="0" borderId="17" xfId="0" applyNumberFormat="1" applyFont="1" applyBorder="1" applyAlignment="1">
      <alignment horizontal="center" vertical="center"/>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3" fontId="33" fillId="0" borderId="35" xfId="0" applyNumberFormat="1" applyFont="1" applyBorder="1" applyAlignment="1">
      <alignment horizontal="right"/>
    </xf>
    <xf numFmtId="3" fontId="40" fillId="0" borderId="30" xfId="0" applyNumberFormat="1" applyFont="1" applyBorder="1" applyAlignment="1">
      <alignment horizontal="center" vertical="center"/>
    </xf>
    <xf numFmtId="3" fontId="40" fillId="0" borderId="11" xfId="0" applyNumberFormat="1" applyFont="1" applyBorder="1" applyAlignment="1">
      <alignment horizontal="center" vertical="center"/>
    </xf>
    <xf numFmtId="0" fontId="33" fillId="0" borderId="0" xfId="617" applyFont="1" applyAlignment="1">
      <alignment horizontal="left" vertical="center" wrapText="1"/>
    </xf>
  </cellXfs>
  <cellStyles count="3534">
    <cellStyle name="_x000a_386grabber=M" xfId="1310" xr:uid="{00000000-0005-0000-0000-000000000000}"/>
    <cellStyle name="??&amp;O?&amp;H?_x0008_??_x0007__x0001__x0001_" xfId="1311" xr:uid="{00000000-0005-0000-0000-000001000000}"/>
    <cellStyle name="20% - 강조색1 2" xfId="791" xr:uid="{00000000-0005-0000-0000-000002000000}"/>
    <cellStyle name="20% - 강조색1 3" xfId="1312" xr:uid="{00000000-0005-0000-0000-000003000000}"/>
    <cellStyle name="20% - 강조색2 2" xfId="792" xr:uid="{00000000-0005-0000-0000-000004000000}"/>
    <cellStyle name="20% - 강조색2 3" xfId="1313" xr:uid="{00000000-0005-0000-0000-000005000000}"/>
    <cellStyle name="20% - 강조색3 2" xfId="793" xr:uid="{00000000-0005-0000-0000-000006000000}"/>
    <cellStyle name="20% - 강조색3 3" xfId="1314" xr:uid="{00000000-0005-0000-0000-000007000000}"/>
    <cellStyle name="20% - 강조색4 2" xfId="794" xr:uid="{00000000-0005-0000-0000-000008000000}"/>
    <cellStyle name="20% - 강조색4 3" xfId="1315" xr:uid="{00000000-0005-0000-0000-000009000000}"/>
    <cellStyle name="20% - 강조색5 2" xfId="795" xr:uid="{00000000-0005-0000-0000-00000A000000}"/>
    <cellStyle name="20% - 강조색5 3" xfId="1316" xr:uid="{00000000-0005-0000-0000-00000B000000}"/>
    <cellStyle name="20% - 강조색6 2" xfId="796" xr:uid="{00000000-0005-0000-0000-00000C000000}"/>
    <cellStyle name="20% - 강조색6 3" xfId="1317" xr:uid="{00000000-0005-0000-0000-00000D000000}"/>
    <cellStyle name="40% - 강조색1 2" xfId="797" xr:uid="{00000000-0005-0000-0000-00000E000000}"/>
    <cellStyle name="40% - 강조색1 3" xfId="1318" xr:uid="{00000000-0005-0000-0000-00000F000000}"/>
    <cellStyle name="40% - 강조색2 2" xfId="798" xr:uid="{00000000-0005-0000-0000-000010000000}"/>
    <cellStyle name="40% - 강조색2 3" xfId="1319" xr:uid="{00000000-0005-0000-0000-000011000000}"/>
    <cellStyle name="40% - 강조색3 2" xfId="799" xr:uid="{00000000-0005-0000-0000-000012000000}"/>
    <cellStyle name="40% - 강조색3 3" xfId="1320" xr:uid="{00000000-0005-0000-0000-000013000000}"/>
    <cellStyle name="40% - 강조색4 2" xfId="800" xr:uid="{00000000-0005-0000-0000-000014000000}"/>
    <cellStyle name="40% - 강조색4 3" xfId="1321" xr:uid="{00000000-0005-0000-0000-000015000000}"/>
    <cellStyle name="40% - 강조색5 2" xfId="801" xr:uid="{00000000-0005-0000-0000-000016000000}"/>
    <cellStyle name="40% - 강조색5 3" xfId="1322" xr:uid="{00000000-0005-0000-0000-000017000000}"/>
    <cellStyle name="40% - 강조색6 2" xfId="802" xr:uid="{00000000-0005-0000-0000-000018000000}"/>
    <cellStyle name="40% - 강조색6 3" xfId="1323" xr:uid="{00000000-0005-0000-0000-000019000000}"/>
    <cellStyle name="60% - 강조색1 2" xfId="803" xr:uid="{00000000-0005-0000-0000-00001A000000}"/>
    <cellStyle name="60% - 강조색1 3" xfId="1324" xr:uid="{00000000-0005-0000-0000-00001B000000}"/>
    <cellStyle name="60% - 강조색2 2" xfId="804" xr:uid="{00000000-0005-0000-0000-00001C000000}"/>
    <cellStyle name="60% - 강조색2 3" xfId="1325" xr:uid="{00000000-0005-0000-0000-00001D000000}"/>
    <cellStyle name="60% - 강조색3 2" xfId="805" xr:uid="{00000000-0005-0000-0000-00001E000000}"/>
    <cellStyle name="60% - 강조색3 3" xfId="1326" xr:uid="{00000000-0005-0000-0000-00001F000000}"/>
    <cellStyle name="60% - 강조색4 2" xfId="806" xr:uid="{00000000-0005-0000-0000-000020000000}"/>
    <cellStyle name="60% - 강조색4 3" xfId="1327" xr:uid="{00000000-0005-0000-0000-000021000000}"/>
    <cellStyle name="60% - 강조색5 2" xfId="807" xr:uid="{00000000-0005-0000-0000-000022000000}"/>
    <cellStyle name="60% - 강조색5 3" xfId="1328" xr:uid="{00000000-0005-0000-0000-000023000000}"/>
    <cellStyle name="60% - 강조색6 2" xfId="808" xr:uid="{00000000-0005-0000-0000-000024000000}"/>
    <cellStyle name="60% - 강조색6 3" xfId="1329" xr:uid="{00000000-0005-0000-0000-000025000000}"/>
    <cellStyle name="AeE­ [0]_0809ºn±³ " xfId="1330" xr:uid="{00000000-0005-0000-0000-000026000000}"/>
    <cellStyle name="ÅëÈ­ [0]_¼ÕÀÍ¿¹»ê" xfId="652" xr:uid="{00000000-0005-0000-0000-000027000000}"/>
    <cellStyle name="AeE­ [0]_¼OAI¿¹≫e" xfId="653" xr:uid="{00000000-0005-0000-0000-000028000000}"/>
    <cellStyle name="ÅëÈ­ [0]_ÀÎ°Çºñ,¿ÜÁÖºñ" xfId="654" xr:uid="{00000000-0005-0000-0000-000029000000}"/>
    <cellStyle name="AeE­ [0]_AI°Cºn,μμ±Þºn" xfId="655" xr:uid="{00000000-0005-0000-0000-00002A000000}"/>
    <cellStyle name="ÅëÈ­ [0]_laroux" xfId="656" xr:uid="{00000000-0005-0000-0000-00002B000000}"/>
    <cellStyle name="AeE­ [0]_laroux_1" xfId="657" xr:uid="{00000000-0005-0000-0000-00002C000000}"/>
    <cellStyle name="ÅëÈ­ [0]_laroux_1" xfId="658" xr:uid="{00000000-0005-0000-0000-00002D000000}"/>
    <cellStyle name="AeE­ [0]_laroux_1 2" xfId="2420" xr:uid="{00000000-0005-0000-0000-00002E000000}"/>
    <cellStyle name="ÅëÈ­ [0]_laroux_1 2" xfId="2421" xr:uid="{00000000-0005-0000-0000-00002F000000}"/>
    <cellStyle name="AeE­ [0]_laroux_1 3" xfId="2713" xr:uid="{00000000-0005-0000-0000-000030000000}"/>
    <cellStyle name="ÅëÈ­ [0]_laroux_1 3" xfId="2714" xr:uid="{00000000-0005-0000-0000-000031000000}"/>
    <cellStyle name="AeE­ [0]_laroux_1 4" xfId="3009" xr:uid="{00000000-0005-0000-0000-000032000000}"/>
    <cellStyle name="ÅëÈ­ [0]_laroux_1 4" xfId="3008" xr:uid="{00000000-0005-0000-0000-000033000000}"/>
    <cellStyle name="AeE­ [0]_laroux_1 5" xfId="3246" xr:uid="{00000000-0005-0000-0000-000034000000}"/>
    <cellStyle name="ÅëÈ­ [0]_laroux_1 5" xfId="3245" xr:uid="{00000000-0005-0000-0000-000035000000}"/>
    <cellStyle name="AeE­ [0]_laroux_1_45-09 유통 금융 보험 및 기타서비스(97-109)" xfId="659" xr:uid="{00000000-0005-0000-0000-000036000000}"/>
    <cellStyle name="ÅëÈ­ [0]_laroux_1_45-09 유통 금융 보험 및 기타서비스(97-109)" xfId="660" xr:uid="{00000000-0005-0000-0000-000037000000}"/>
    <cellStyle name="AeE­ [0]_laroux_1_45-09 유통 금융 보험 및 기타서비스(97-109) 2" xfId="2422" xr:uid="{00000000-0005-0000-0000-000038000000}"/>
    <cellStyle name="ÅëÈ­ [0]_laroux_1_45-09 유통 금융 보험 및 기타서비스(97-109) 2" xfId="2423" xr:uid="{00000000-0005-0000-0000-000039000000}"/>
    <cellStyle name="AeE­ [0]_laroux_1_45-09 유통 금융 보험 및 기타서비스(97-109) 3" xfId="2715" xr:uid="{00000000-0005-0000-0000-00003A000000}"/>
    <cellStyle name="ÅëÈ­ [0]_laroux_1_45-09 유통 금융 보험 및 기타서비스(97-109) 3" xfId="2716" xr:uid="{00000000-0005-0000-0000-00003B000000}"/>
    <cellStyle name="AeE­ [0]_laroux_1_45-09 유통 금융 보험 및 기타서비스(97-109) 4" xfId="2997" xr:uid="{00000000-0005-0000-0000-00003C000000}"/>
    <cellStyle name="ÅëÈ­ [0]_laroux_1_45-09 유통 금융 보험 및 기타서비스(97-109) 4" xfId="3007" xr:uid="{00000000-0005-0000-0000-00003D000000}"/>
    <cellStyle name="AeE­ [0]_laroux_1_45-09 유통 금융 보험 및 기타서비스(97-109) 5" xfId="3236" xr:uid="{00000000-0005-0000-0000-00003E000000}"/>
    <cellStyle name="ÅëÈ­ [0]_laroux_1_45-09 유통 금융 보험 및 기타서비스(97-109) 5" xfId="3244" xr:uid="{00000000-0005-0000-0000-00003F000000}"/>
    <cellStyle name="AeE­ [0]_laroux_1_46-06 농림수산업" xfId="1331" xr:uid="{00000000-0005-0000-0000-000040000000}"/>
    <cellStyle name="ÅëÈ­ [0]_laroux_1_46-06 농림수산업" xfId="1332" xr:uid="{00000000-0005-0000-0000-000041000000}"/>
    <cellStyle name="AeE­ [0]_laroux_1_46-09 유통 금융 보험 및 기타서비스" xfId="809" xr:uid="{00000000-0005-0000-0000-000042000000}"/>
    <cellStyle name="ÅëÈ­ [0]_laroux_1_46-09 유통 금융 보험 및 기타서비스" xfId="810" xr:uid="{00000000-0005-0000-0000-000043000000}"/>
    <cellStyle name="AeE­ [0]_laroux_1_46-09 유통 금융 보험 및 기타서비스 2" xfId="2424" xr:uid="{00000000-0005-0000-0000-000044000000}"/>
    <cellStyle name="ÅëÈ­ [0]_laroux_1_46-09 유통 금융 보험 및 기타서비스 2" xfId="2425" xr:uid="{00000000-0005-0000-0000-000045000000}"/>
    <cellStyle name="AeE­ [0]_laroux_1_46-09 유통 금융 보험 및 기타서비스 3" xfId="2717" xr:uid="{00000000-0005-0000-0000-000046000000}"/>
    <cellStyle name="ÅëÈ­ [0]_laroux_1_46-09 유통 금융 보험 및 기타서비스 3" xfId="2718" xr:uid="{00000000-0005-0000-0000-000047000000}"/>
    <cellStyle name="AeE­ [0]_laroux_1_46-09 유통 금융 보험 및 기타서비스 4" xfId="3006" xr:uid="{00000000-0005-0000-0000-000048000000}"/>
    <cellStyle name="ÅëÈ­ [0]_laroux_1_46-09 유통 금융 보험 및 기타서비스 4" xfId="3005" xr:uid="{00000000-0005-0000-0000-000049000000}"/>
    <cellStyle name="AeE­ [0]_laroux_1_46-09 유통 금융 보험 및 기타서비스 5" xfId="3243" xr:uid="{00000000-0005-0000-0000-00004A000000}"/>
    <cellStyle name="ÅëÈ­ [0]_laroux_1_46-09 유통 금융 보험 및 기타서비스 5" xfId="3242" xr:uid="{00000000-0005-0000-0000-00004B000000}"/>
    <cellStyle name="AeE­ [0]_laroux_1_46-11 교통 관광 및 정보통신" xfId="811" xr:uid="{00000000-0005-0000-0000-00004C000000}"/>
    <cellStyle name="ÅëÈ­ [0]_laroux_1_46-11 교통 관광 및 정보통신" xfId="812" xr:uid="{00000000-0005-0000-0000-00004D000000}"/>
    <cellStyle name="AeE­ [0]_laroux_1_46-11 교통 관광 및 정보통신 2" xfId="2426" xr:uid="{00000000-0005-0000-0000-00004E000000}"/>
    <cellStyle name="ÅëÈ­ [0]_laroux_1_46-11 교통 관광 및 정보통신 2" xfId="2427" xr:uid="{00000000-0005-0000-0000-00004F000000}"/>
    <cellStyle name="AeE­ [0]_laroux_1_46-11 교통 관광 및 정보통신 3" xfId="2719" xr:uid="{00000000-0005-0000-0000-000050000000}"/>
    <cellStyle name="ÅëÈ­ [0]_laroux_1_46-11 교통 관광 및 정보통신 3" xfId="2720" xr:uid="{00000000-0005-0000-0000-000051000000}"/>
    <cellStyle name="AeE­ [0]_laroux_1_46-11 교통 관광 및 정보통신 4" xfId="3004" xr:uid="{00000000-0005-0000-0000-000052000000}"/>
    <cellStyle name="ÅëÈ­ [0]_laroux_1_46-11 교통 관광 및 정보통신 4" xfId="2996" xr:uid="{00000000-0005-0000-0000-000053000000}"/>
    <cellStyle name="AeE­ [0]_laroux_1_46-11 교통 관광 및 정보통신 5" xfId="3241" xr:uid="{00000000-0005-0000-0000-000054000000}"/>
    <cellStyle name="ÅëÈ­ [0]_laroux_1_46-11 교통 관광 및 정보통신 5" xfId="3235" xr:uid="{00000000-0005-0000-0000-000055000000}"/>
    <cellStyle name="AeE­ [0]_laroux_1_48-06 농림수산업" xfId="1016" xr:uid="{00000000-0005-0000-0000-000056000000}"/>
    <cellStyle name="ÅëÈ­ [0]_laroux_1_48-06 농림수산업" xfId="1017" xr:uid="{00000000-0005-0000-0000-000057000000}"/>
    <cellStyle name="AeE­ [0]_laroux_1_48-09 유통 금융 보험 및 기타서비스" xfId="813" xr:uid="{00000000-0005-0000-0000-000058000000}"/>
    <cellStyle name="ÅëÈ­ [0]_laroux_1_48-09 유통 금융 보험 및 기타서비스" xfId="814" xr:uid="{00000000-0005-0000-0000-000059000000}"/>
    <cellStyle name="AeE­ [0]_laroux_1_48-09 유통 금융 보험 및 기타서비스 2" xfId="2428" xr:uid="{00000000-0005-0000-0000-00005A000000}"/>
    <cellStyle name="ÅëÈ­ [0]_laroux_1_48-09 유통 금융 보험 및 기타서비스 2" xfId="2429" xr:uid="{00000000-0005-0000-0000-00005B000000}"/>
    <cellStyle name="AeE­ [0]_laroux_1_48-09 유통 금융 보험 및 기타서비스 3" xfId="2721" xr:uid="{00000000-0005-0000-0000-00005C000000}"/>
    <cellStyle name="ÅëÈ­ [0]_laroux_1_48-09 유통 금융 보험 및 기타서비스 3" xfId="2722" xr:uid="{00000000-0005-0000-0000-00005D000000}"/>
    <cellStyle name="AeE­ [0]_laroux_1_48-09 유통 금융 보험 및 기타서비스 4" xfId="3003" xr:uid="{00000000-0005-0000-0000-00005E000000}"/>
    <cellStyle name="ÅëÈ­ [0]_laroux_1_48-09 유통 금융 보험 및 기타서비스 4" xfId="3002" xr:uid="{00000000-0005-0000-0000-00005F000000}"/>
    <cellStyle name="AeE­ [0]_laroux_1_48-09 유통 금융 보험 및 기타서비스 5" xfId="3240" xr:uid="{00000000-0005-0000-0000-000060000000}"/>
    <cellStyle name="ÅëÈ­ [0]_laroux_1_48-09 유통 금융 보험 및 기타서비스 5" xfId="3239" xr:uid="{00000000-0005-0000-0000-000061000000}"/>
    <cellStyle name="AeE­ [0]_laroux_1_48-10 주택 건설" xfId="1018" xr:uid="{00000000-0005-0000-0000-000062000000}"/>
    <cellStyle name="ÅëÈ­ [0]_laroux_1_48-10 주택 건설" xfId="1019" xr:uid="{00000000-0005-0000-0000-000063000000}"/>
    <cellStyle name="AeE­ [0]_laroux_1_48-11 교통 관광 및 정보통신" xfId="1020" xr:uid="{00000000-0005-0000-0000-000064000000}"/>
    <cellStyle name="ÅëÈ­ [0]_laroux_1_48-11 교통 관광 및 정보통신" xfId="1021" xr:uid="{00000000-0005-0000-0000-000065000000}"/>
    <cellStyle name="AeE­ [0]_laroux_1_48-12 보건 및 사회보장" xfId="1022" xr:uid="{00000000-0005-0000-0000-000066000000}"/>
    <cellStyle name="ÅëÈ­ [0]_laroux_1_48-12 보건 및 사회보장" xfId="1023" xr:uid="{00000000-0005-0000-0000-000067000000}"/>
    <cellStyle name="AeE­ [0]_laroux_1_48-13 환경" xfId="1024" xr:uid="{00000000-0005-0000-0000-000068000000}"/>
    <cellStyle name="ÅëÈ­ [0]_laroux_1_48-13 환경" xfId="1025" xr:uid="{00000000-0005-0000-0000-000069000000}"/>
    <cellStyle name="AeE­ [0]_laroux_1_48-14 교육 및 문화" xfId="1026" xr:uid="{00000000-0005-0000-0000-00006A000000}"/>
    <cellStyle name="ÅëÈ­ [0]_laroux_1_48-14 교육 및 문화" xfId="1027" xr:uid="{00000000-0005-0000-0000-00006B000000}"/>
    <cellStyle name="AeE­ [0]_laroux_1_48-17 공공행정 및 사법" xfId="815" xr:uid="{00000000-0005-0000-0000-00006C000000}"/>
    <cellStyle name="ÅëÈ­ [0]_laroux_1_48-17 공공행정 및 사법" xfId="816" xr:uid="{00000000-0005-0000-0000-00006D000000}"/>
    <cellStyle name="AeE­ [0]_laroux_1_48-17 공공행정 및 사법 2" xfId="2430" xr:uid="{00000000-0005-0000-0000-00006E000000}"/>
    <cellStyle name="ÅëÈ­ [0]_laroux_1_48-17 공공행정 및 사법 2" xfId="2431" xr:uid="{00000000-0005-0000-0000-00006F000000}"/>
    <cellStyle name="AeE­ [0]_laroux_1_48-17 공공행정 및 사법 3" xfId="2723" xr:uid="{00000000-0005-0000-0000-000070000000}"/>
    <cellStyle name="ÅëÈ­ [0]_laroux_1_48-17 공공행정 및 사법 3" xfId="2724" xr:uid="{00000000-0005-0000-0000-000071000000}"/>
    <cellStyle name="AeE­ [0]_laroux_1_48-17 공공행정 및 사법 4" xfId="2995" xr:uid="{00000000-0005-0000-0000-000072000000}"/>
    <cellStyle name="ÅëÈ­ [0]_laroux_1_48-17 공공행정 및 사법 4" xfId="3001" xr:uid="{00000000-0005-0000-0000-000073000000}"/>
    <cellStyle name="AeE­ [0]_laroux_1_48-17 공공행정 및 사법 5" xfId="3234" xr:uid="{00000000-0005-0000-0000-000074000000}"/>
    <cellStyle name="ÅëÈ­ [0]_laroux_1_48-17 공공행정 및 사법 5" xfId="3238" xr:uid="{00000000-0005-0000-0000-000075000000}"/>
    <cellStyle name="AeE­ [0]_laroux_1_48-17 공공행정및사법(완)" xfId="1333" xr:uid="{00000000-0005-0000-0000-000076000000}"/>
    <cellStyle name="ÅëÈ­ [0]_laroux_1_48-17 공공행정및사법(완)" xfId="1334" xr:uid="{00000000-0005-0000-0000-000077000000}"/>
    <cellStyle name="AeE­ [0]_laroux_1_99 재가노인복지시설" xfId="817" xr:uid="{00000000-0005-0000-0000-000078000000}"/>
    <cellStyle name="ÅëÈ­ [0]_laroux_1_99 재가노인복지시설" xfId="818" xr:uid="{00000000-0005-0000-0000-000079000000}"/>
    <cellStyle name="AeE­ [0]_laroux_1_99 재가노인복지시설 2" xfId="2432" xr:uid="{00000000-0005-0000-0000-00007A000000}"/>
    <cellStyle name="ÅëÈ­ [0]_laroux_1_99 재가노인복지시설 2" xfId="2433" xr:uid="{00000000-0005-0000-0000-00007B000000}"/>
    <cellStyle name="AeE­ [0]_laroux_1_99 재가노인복지시설 3" xfId="2725" xr:uid="{00000000-0005-0000-0000-00007C000000}"/>
    <cellStyle name="ÅëÈ­ [0]_laroux_1_99 재가노인복지시설 3" xfId="2726" xr:uid="{00000000-0005-0000-0000-00007D000000}"/>
    <cellStyle name="AeE­ [0]_laroux_1_99 재가노인복지시설 4" xfId="2994" xr:uid="{00000000-0005-0000-0000-00007E000000}"/>
    <cellStyle name="ÅëÈ­ [0]_laroux_1_99 재가노인복지시설 4" xfId="2697" xr:uid="{00000000-0005-0000-0000-00007F000000}"/>
    <cellStyle name="AeE­ [0]_laroux_1_99 재가노인복지시설 5" xfId="3233" xr:uid="{00000000-0005-0000-0000-000080000000}"/>
    <cellStyle name="ÅëÈ­ [0]_laroux_1_99 재가노인복지시설 5" xfId="2699" xr:uid="{00000000-0005-0000-0000-000081000000}"/>
    <cellStyle name="AeE­ [0]_laroux_1_99 친환경농산물 인증현황" xfId="661" xr:uid="{00000000-0005-0000-0000-000082000000}"/>
    <cellStyle name="ÅëÈ­ [0]_laroux_1_99 친환경농산물 인증현황" xfId="662" xr:uid="{00000000-0005-0000-0000-000083000000}"/>
    <cellStyle name="AeE­ [0]_laroux_1_99 친환경농산물 인증현황 2" xfId="2434" xr:uid="{00000000-0005-0000-0000-000084000000}"/>
    <cellStyle name="ÅëÈ­ [0]_laroux_1_99 친환경농산물 인증현황 2" xfId="2435" xr:uid="{00000000-0005-0000-0000-000085000000}"/>
    <cellStyle name="AeE­ [0]_laroux_1_99 친환경농산물 인증현황 3" xfId="2727" xr:uid="{00000000-0005-0000-0000-000086000000}"/>
    <cellStyle name="ÅëÈ­ [0]_laroux_1_99 친환경농산물 인증현황 3" xfId="2728" xr:uid="{00000000-0005-0000-0000-000087000000}"/>
    <cellStyle name="AeE­ [0]_laroux_1_99 친환경농산물 인증현황 4" xfId="2993" xr:uid="{00000000-0005-0000-0000-000088000000}"/>
    <cellStyle name="ÅëÈ­ [0]_laroux_1_99 친환경농산물 인증현황 4" xfId="2700" xr:uid="{00000000-0005-0000-0000-000089000000}"/>
    <cellStyle name="AeE­ [0]_laroux_1_99 친환경농산물 인증현황 5" xfId="3232" xr:uid="{00000000-0005-0000-0000-00008A000000}"/>
    <cellStyle name="ÅëÈ­ [0]_laroux_1_99 친환경농산물 인증현황 5" xfId="2707" xr:uid="{00000000-0005-0000-0000-00008B000000}"/>
    <cellStyle name="AeE­ [0]_laroux_1_보건위생정책과" xfId="1028" xr:uid="{00000000-0005-0000-0000-00008C000000}"/>
    <cellStyle name="ÅëÈ­ [0]_laroux_1_보건위생정책과" xfId="1029" xr:uid="{00000000-0005-0000-0000-00008D000000}"/>
    <cellStyle name="AeE­ [0]_laroux_1_시군구" xfId="1030" xr:uid="{00000000-0005-0000-0000-00008E000000}"/>
    <cellStyle name="ÅëÈ­ [0]_laroux_1_시군구" xfId="1031" xr:uid="{00000000-0005-0000-0000-00008F000000}"/>
    <cellStyle name="AeE­ [0]_laroux_1_안산시" xfId="1032" xr:uid="{00000000-0005-0000-0000-000090000000}"/>
    <cellStyle name="ÅëÈ­ [0]_laroux_1_안산시" xfId="1033" xr:uid="{00000000-0005-0000-0000-000091000000}"/>
    <cellStyle name="AeE­ [0]_laroux_1_유통업체현황" xfId="819" xr:uid="{00000000-0005-0000-0000-000092000000}"/>
    <cellStyle name="ÅëÈ­ [0]_laroux_1_유통업체현황" xfId="820" xr:uid="{00000000-0005-0000-0000-000093000000}"/>
    <cellStyle name="AeE­ [0]_laroux_1_유통업체현황 2" xfId="2436" xr:uid="{00000000-0005-0000-0000-000094000000}"/>
    <cellStyle name="ÅëÈ­ [0]_laroux_1_유통업체현황 2" xfId="2437" xr:uid="{00000000-0005-0000-0000-000095000000}"/>
    <cellStyle name="AeE­ [0]_laroux_1_유통업체현황 3" xfId="2729" xr:uid="{00000000-0005-0000-0000-000096000000}"/>
    <cellStyle name="ÅëÈ­ [0]_laroux_1_유통업체현황 3" xfId="2730" xr:uid="{00000000-0005-0000-0000-000097000000}"/>
    <cellStyle name="AeE­ [0]_laroux_1_유통업체현황 4" xfId="2705" xr:uid="{00000000-0005-0000-0000-000098000000}"/>
    <cellStyle name="ÅëÈ­ [0]_laroux_1_유통업체현황 4" xfId="2992" xr:uid="{00000000-0005-0000-0000-000099000000}"/>
    <cellStyle name="AeE­ [0]_laroux_1_유통업체현황 5" xfId="3013" xr:uid="{00000000-0005-0000-0000-00009A000000}"/>
    <cellStyle name="ÅëÈ­ [0]_laroux_1_유통업체현황 5" xfId="3231" xr:uid="{00000000-0005-0000-0000-00009B000000}"/>
    <cellStyle name="AeE­ [0]_laroux_1_토지정보과(제출)," xfId="1034" xr:uid="{00000000-0005-0000-0000-00009C000000}"/>
    <cellStyle name="ÅëÈ­ [0]_laroux_1_토지정보과(제출)," xfId="1035" xr:uid="{00000000-0005-0000-0000-00009D000000}"/>
    <cellStyle name="AeE­ [0]_laroux_1_평택시" xfId="1036" xr:uid="{00000000-0005-0000-0000-00009E000000}"/>
    <cellStyle name="ÅëÈ­ [0]_laroux_1_평택시" xfId="1037" xr:uid="{00000000-0005-0000-0000-00009F000000}"/>
    <cellStyle name="AeE­ [0]_laroux_2" xfId="663" xr:uid="{00000000-0005-0000-0000-0000A0000000}"/>
    <cellStyle name="ÅëÈ­ [0]_laroux_2" xfId="664" xr:uid="{00000000-0005-0000-0000-0000A1000000}"/>
    <cellStyle name="AeE­ [0]_laroux_2 2" xfId="2438" xr:uid="{00000000-0005-0000-0000-0000A2000000}"/>
    <cellStyle name="ÅëÈ­ [0]_laroux_2 2" xfId="2439" xr:uid="{00000000-0005-0000-0000-0000A3000000}"/>
    <cellStyle name="AeE­ [0]_laroux_2 3" xfId="2731" xr:uid="{00000000-0005-0000-0000-0000A4000000}"/>
    <cellStyle name="ÅëÈ­ [0]_laroux_2 3" xfId="2732" xr:uid="{00000000-0005-0000-0000-0000A5000000}"/>
    <cellStyle name="AeE­ [0]_laroux_2 4" xfId="2701" xr:uid="{00000000-0005-0000-0000-0000A6000000}"/>
    <cellStyle name="ÅëÈ­ [0]_laroux_2 4" xfId="3000" xr:uid="{00000000-0005-0000-0000-0000A7000000}"/>
    <cellStyle name="AeE­ [0]_laroux_2 5" xfId="2706" xr:uid="{00000000-0005-0000-0000-0000A8000000}"/>
    <cellStyle name="ÅëÈ­ [0]_laroux_2 5" xfId="3237" xr:uid="{00000000-0005-0000-0000-0000A9000000}"/>
    <cellStyle name="AeE­ [0]_laroux_2_41-06농림16" xfId="665" xr:uid="{00000000-0005-0000-0000-0000AA000000}"/>
    <cellStyle name="ÅëÈ­ [0]_laroux_2_41-06농림16" xfId="666" xr:uid="{00000000-0005-0000-0000-0000AB000000}"/>
    <cellStyle name="AeE­ [0]_laroux_2_41-06농림16 2" xfId="2440" xr:uid="{00000000-0005-0000-0000-0000AC000000}"/>
    <cellStyle name="ÅëÈ­ [0]_laroux_2_41-06농림16 2" xfId="2441" xr:uid="{00000000-0005-0000-0000-0000AD000000}"/>
    <cellStyle name="AeE­ [0]_laroux_2_41-06농림16 3" xfId="2733" xr:uid="{00000000-0005-0000-0000-0000AE000000}"/>
    <cellStyle name="ÅëÈ­ [0]_laroux_2_41-06농림16 3" xfId="2734" xr:uid="{00000000-0005-0000-0000-0000AF000000}"/>
    <cellStyle name="AeE­ [0]_laroux_2_41-06농림16 4" xfId="2991" xr:uid="{00000000-0005-0000-0000-0000B0000000}"/>
    <cellStyle name="ÅëÈ­ [0]_laroux_2_41-06농림16 4" xfId="2702" xr:uid="{00000000-0005-0000-0000-0000B1000000}"/>
    <cellStyle name="AeE­ [0]_laroux_2_41-06농림16 5" xfId="3230" xr:uid="{00000000-0005-0000-0000-0000B2000000}"/>
    <cellStyle name="ÅëÈ­ [0]_laroux_2_41-06농림16 5" xfId="2703" xr:uid="{00000000-0005-0000-0000-0000B3000000}"/>
    <cellStyle name="AeE­ [0]_laroux_2_41-06농림16_45-09 유통 금융 보험 및 기타서비스(97-109)" xfId="667" xr:uid="{00000000-0005-0000-0000-0000B4000000}"/>
    <cellStyle name="ÅëÈ­ [0]_laroux_2_41-06농림16_45-09 유통 금융 보험 및 기타서비스(97-109)" xfId="668" xr:uid="{00000000-0005-0000-0000-0000B5000000}"/>
    <cellStyle name="AeE­ [0]_laroux_2_41-06농림16_45-09 유통 금융 보험 및 기타서비스(97-109) 2" xfId="2442" xr:uid="{00000000-0005-0000-0000-0000B6000000}"/>
    <cellStyle name="ÅëÈ­ [0]_laroux_2_41-06농림16_45-09 유통 금융 보험 및 기타서비스(97-109) 2" xfId="2443" xr:uid="{00000000-0005-0000-0000-0000B7000000}"/>
    <cellStyle name="AeE­ [0]_laroux_2_41-06농림16_45-09 유통 금융 보험 및 기타서비스(97-109) 3" xfId="2735" xr:uid="{00000000-0005-0000-0000-0000B8000000}"/>
    <cellStyle name="ÅëÈ­ [0]_laroux_2_41-06농림16_45-09 유통 금융 보험 및 기타서비스(97-109) 3" xfId="2736" xr:uid="{00000000-0005-0000-0000-0000B9000000}"/>
    <cellStyle name="AeE­ [0]_laroux_2_41-06농림16_45-09 유통 금융 보험 및 기타서비스(97-109) 4" xfId="2698" xr:uid="{00000000-0005-0000-0000-0000BA000000}"/>
    <cellStyle name="ÅëÈ­ [0]_laroux_2_41-06농림16_45-09 유통 금융 보험 및 기타서비스(97-109) 4" xfId="2990" xr:uid="{00000000-0005-0000-0000-0000BB000000}"/>
    <cellStyle name="AeE­ [0]_laroux_2_41-06농림16_45-09 유통 금융 보험 및 기타서비스(97-109) 5" xfId="2704" xr:uid="{00000000-0005-0000-0000-0000BC000000}"/>
    <cellStyle name="ÅëÈ­ [0]_laroux_2_41-06농림16_45-09 유통 금융 보험 및 기타서비스(97-109) 5" xfId="3229" xr:uid="{00000000-0005-0000-0000-0000BD000000}"/>
    <cellStyle name="AeE­ [0]_laroux_2_41-06농림16_46-06 농림수산업" xfId="1335" xr:uid="{00000000-0005-0000-0000-0000BE000000}"/>
    <cellStyle name="ÅëÈ­ [0]_laroux_2_41-06농림16_46-06 농림수산업" xfId="1336" xr:uid="{00000000-0005-0000-0000-0000BF000000}"/>
    <cellStyle name="AeE­ [0]_laroux_2_41-06농림16_46-09 유통 금융 보험 및 기타서비스" xfId="821" xr:uid="{00000000-0005-0000-0000-0000C0000000}"/>
    <cellStyle name="ÅëÈ­ [0]_laroux_2_41-06농림16_46-09 유통 금융 보험 및 기타서비스" xfId="822" xr:uid="{00000000-0005-0000-0000-0000C1000000}"/>
    <cellStyle name="AeE­ [0]_laroux_2_41-06농림16_46-09 유통 금융 보험 및 기타서비스 2" xfId="2444" xr:uid="{00000000-0005-0000-0000-0000C2000000}"/>
    <cellStyle name="ÅëÈ­ [0]_laroux_2_41-06농림16_46-09 유통 금융 보험 및 기타서비스 2" xfId="2445" xr:uid="{00000000-0005-0000-0000-0000C3000000}"/>
    <cellStyle name="AeE­ [0]_laroux_2_41-06농림16_46-09 유통 금융 보험 및 기타서비스 3" xfId="2737" xr:uid="{00000000-0005-0000-0000-0000C4000000}"/>
    <cellStyle name="ÅëÈ­ [0]_laroux_2_41-06농림16_46-09 유통 금융 보험 및 기타서비스 3" xfId="2738" xr:uid="{00000000-0005-0000-0000-0000C5000000}"/>
    <cellStyle name="AeE­ [0]_laroux_2_41-06농림16_46-09 유통 금융 보험 및 기타서비스 4" xfId="2989" xr:uid="{00000000-0005-0000-0000-0000C6000000}"/>
    <cellStyle name="ÅëÈ­ [0]_laroux_2_41-06농림16_46-09 유통 금융 보험 및 기타서비스 4" xfId="2988" xr:uid="{00000000-0005-0000-0000-0000C7000000}"/>
    <cellStyle name="AeE­ [0]_laroux_2_41-06농림16_46-09 유통 금융 보험 및 기타서비스 5" xfId="3228" xr:uid="{00000000-0005-0000-0000-0000C8000000}"/>
    <cellStyle name="ÅëÈ­ [0]_laroux_2_41-06농림16_46-09 유통 금융 보험 및 기타서비스 5" xfId="3227" xr:uid="{00000000-0005-0000-0000-0000C9000000}"/>
    <cellStyle name="AeE­ [0]_laroux_2_41-06농림16_46-11 교통 관광 및 정보통신" xfId="823" xr:uid="{00000000-0005-0000-0000-0000CA000000}"/>
    <cellStyle name="ÅëÈ­ [0]_laroux_2_41-06농림16_46-11 교통 관광 및 정보통신" xfId="824" xr:uid="{00000000-0005-0000-0000-0000CB000000}"/>
    <cellStyle name="AeE­ [0]_laroux_2_41-06농림16_46-11 교통 관광 및 정보통신 2" xfId="2446" xr:uid="{00000000-0005-0000-0000-0000CC000000}"/>
    <cellStyle name="ÅëÈ­ [0]_laroux_2_41-06농림16_46-11 교통 관광 및 정보통신 2" xfId="2447" xr:uid="{00000000-0005-0000-0000-0000CD000000}"/>
    <cellStyle name="AeE­ [0]_laroux_2_41-06농림16_46-11 교통 관광 및 정보통신 3" xfId="2739" xr:uid="{00000000-0005-0000-0000-0000CE000000}"/>
    <cellStyle name="ÅëÈ­ [0]_laroux_2_41-06농림16_46-11 교통 관광 및 정보통신 3" xfId="2740" xr:uid="{00000000-0005-0000-0000-0000CF000000}"/>
    <cellStyle name="AeE­ [0]_laroux_2_41-06농림16_46-11 교통 관광 및 정보통신 4" xfId="2987" xr:uid="{00000000-0005-0000-0000-0000D0000000}"/>
    <cellStyle name="ÅëÈ­ [0]_laroux_2_41-06농림16_46-11 교통 관광 및 정보통신 4" xfId="2986" xr:uid="{00000000-0005-0000-0000-0000D1000000}"/>
    <cellStyle name="AeE­ [0]_laroux_2_41-06농림16_46-11 교통 관광 및 정보통신 5" xfId="3226" xr:uid="{00000000-0005-0000-0000-0000D2000000}"/>
    <cellStyle name="ÅëÈ­ [0]_laroux_2_41-06농림16_46-11 교통 관광 및 정보통신 5" xfId="3225" xr:uid="{00000000-0005-0000-0000-0000D3000000}"/>
    <cellStyle name="AeE­ [0]_laroux_2_41-06농림16_48-06 농림수산업" xfId="1038" xr:uid="{00000000-0005-0000-0000-0000D4000000}"/>
    <cellStyle name="ÅëÈ­ [0]_laroux_2_41-06농림16_48-06 농림수산업" xfId="1039" xr:uid="{00000000-0005-0000-0000-0000D5000000}"/>
    <cellStyle name="AeE­ [0]_laroux_2_41-06농림16_48-09 유통 금융 보험 및 기타서비스" xfId="825" xr:uid="{00000000-0005-0000-0000-0000D6000000}"/>
    <cellStyle name="ÅëÈ­ [0]_laroux_2_41-06농림16_48-09 유통 금융 보험 및 기타서비스" xfId="826" xr:uid="{00000000-0005-0000-0000-0000D7000000}"/>
    <cellStyle name="AeE­ [0]_laroux_2_41-06농림16_48-09 유통 금융 보험 및 기타서비스 2" xfId="2448" xr:uid="{00000000-0005-0000-0000-0000D8000000}"/>
    <cellStyle name="ÅëÈ­ [0]_laroux_2_41-06농림16_48-09 유통 금융 보험 및 기타서비스 2" xfId="2449" xr:uid="{00000000-0005-0000-0000-0000D9000000}"/>
    <cellStyle name="AeE­ [0]_laroux_2_41-06농림16_48-09 유통 금융 보험 및 기타서비스 3" xfId="2741" xr:uid="{00000000-0005-0000-0000-0000DA000000}"/>
    <cellStyle name="ÅëÈ­ [0]_laroux_2_41-06농림16_48-09 유통 금융 보험 및 기타서비스 3" xfId="2742" xr:uid="{00000000-0005-0000-0000-0000DB000000}"/>
    <cellStyle name="AeE­ [0]_laroux_2_41-06농림16_48-09 유통 금융 보험 및 기타서비스 4" xfId="2985" xr:uid="{00000000-0005-0000-0000-0000DC000000}"/>
    <cellStyle name="ÅëÈ­ [0]_laroux_2_41-06농림16_48-09 유통 금융 보험 및 기타서비스 4" xfId="2984" xr:uid="{00000000-0005-0000-0000-0000DD000000}"/>
    <cellStyle name="AeE­ [0]_laroux_2_41-06농림16_48-09 유통 금융 보험 및 기타서비스 5" xfId="3224" xr:uid="{00000000-0005-0000-0000-0000DE000000}"/>
    <cellStyle name="ÅëÈ­ [0]_laroux_2_41-06농림16_48-09 유통 금융 보험 및 기타서비스 5" xfId="3223" xr:uid="{00000000-0005-0000-0000-0000DF000000}"/>
    <cellStyle name="AeE­ [0]_laroux_2_41-06농림16_48-10 주택 건설" xfId="1040" xr:uid="{00000000-0005-0000-0000-0000E0000000}"/>
    <cellStyle name="ÅëÈ­ [0]_laroux_2_41-06농림16_48-10 주택 건설" xfId="1041" xr:uid="{00000000-0005-0000-0000-0000E1000000}"/>
    <cellStyle name="AeE­ [0]_laroux_2_41-06농림16_48-11 교통 관광 및 정보통신" xfId="1042" xr:uid="{00000000-0005-0000-0000-0000E2000000}"/>
    <cellStyle name="ÅëÈ­ [0]_laroux_2_41-06농림16_48-11 교통 관광 및 정보통신" xfId="1043" xr:uid="{00000000-0005-0000-0000-0000E3000000}"/>
    <cellStyle name="AeE­ [0]_laroux_2_41-06농림16_48-12 보건 및 사회보장" xfId="1044" xr:uid="{00000000-0005-0000-0000-0000E4000000}"/>
    <cellStyle name="ÅëÈ­ [0]_laroux_2_41-06농림16_48-12 보건 및 사회보장" xfId="1045" xr:uid="{00000000-0005-0000-0000-0000E5000000}"/>
    <cellStyle name="AeE­ [0]_laroux_2_41-06농림16_48-13 환경" xfId="1046" xr:uid="{00000000-0005-0000-0000-0000E6000000}"/>
    <cellStyle name="ÅëÈ­ [0]_laroux_2_41-06농림16_48-13 환경" xfId="1047" xr:uid="{00000000-0005-0000-0000-0000E7000000}"/>
    <cellStyle name="AeE­ [0]_laroux_2_41-06농림16_48-14 교육 및 문화" xfId="1048" xr:uid="{00000000-0005-0000-0000-0000E8000000}"/>
    <cellStyle name="ÅëÈ­ [0]_laroux_2_41-06농림16_48-14 교육 및 문화" xfId="1049" xr:uid="{00000000-0005-0000-0000-0000E9000000}"/>
    <cellStyle name="AeE­ [0]_laroux_2_41-06농림16_48-17 공공행정 및 사법" xfId="827" xr:uid="{00000000-0005-0000-0000-0000EA000000}"/>
    <cellStyle name="ÅëÈ­ [0]_laroux_2_41-06농림16_48-17 공공행정 및 사법" xfId="828" xr:uid="{00000000-0005-0000-0000-0000EB000000}"/>
    <cellStyle name="AeE­ [0]_laroux_2_41-06농림16_48-17 공공행정 및 사법 2" xfId="2450" xr:uid="{00000000-0005-0000-0000-0000EC000000}"/>
    <cellStyle name="ÅëÈ­ [0]_laroux_2_41-06농림16_48-17 공공행정 및 사법 2" xfId="2451" xr:uid="{00000000-0005-0000-0000-0000ED000000}"/>
    <cellStyle name="AeE­ [0]_laroux_2_41-06농림16_48-17 공공행정 및 사법 3" xfId="2743" xr:uid="{00000000-0005-0000-0000-0000EE000000}"/>
    <cellStyle name="ÅëÈ­ [0]_laroux_2_41-06농림16_48-17 공공행정 및 사법 3" xfId="2744" xr:uid="{00000000-0005-0000-0000-0000EF000000}"/>
    <cellStyle name="AeE­ [0]_laroux_2_41-06농림16_48-17 공공행정 및 사법 4" xfId="2983" xr:uid="{00000000-0005-0000-0000-0000F0000000}"/>
    <cellStyle name="ÅëÈ­ [0]_laroux_2_41-06농림16_48-17 공공행정 및 사법 4" xfId="2982" xr:uid="{00000000-0005-0000-0000-0000F1000000}"/>
    <cellStyle name="AeE­ [0]_laroux_2_41-06농림16_48-17 공공행정 및 사법 5" xfId="3222" xr:uid="{00000000-0005-0000-0000-0000F2000000}"/>
    <cellStyle name="ÅëÈ­ [0]_laroux_2_41-06농림16_48-17 공공행정 및 사법 5" xfId="3221" xr:uid="{00000000-0005-0000-0000-0000F3000000}"/>
    <cellStyle name="AeE­ [0]_laroux_2_41-06농림16_48-17 공공행정및사법(완)" xfId="1337" xr:uid="{00000000-0005-0000-0000-0000F4000000}"/>
    <cellStyle name="ÅëÈ­ [0]_laroux_2_41-06농림16_48-17 공공행정및사법(완)" xfId="1338" xr:uid="{00000000-0005-0000-0000-0000F5000000}"/>
    <cellStyle name="AeE­ [0]_laroux_2_41-06농림16_99 재가노인복지시설" xfId="829" xr:uid="{00000000-0005-0000-0000-0000F6000000}"/>
    <cellStyle name="ÅëÈ­ [0]_laroux_2_41-06농림16_99 재가노인복지시설" xfId="830" xr:uid="{00000000-0005-0000-0000-0000F7000000}"/>
    <cellStyle name="AeE­ [0]_laroux_2_41-06농림16_99 재가노인복지시설 2" xfId="2452" xr:uid="{00000000-0005-0000-0000-0000F8000000}"/>
    <cellStyle name="ÅëÈ­ [0]_laroux_2_41-06농림16_99 재가노인복지시설 2" xfId="2453" xr:uid="{00000000-0005-0000-0000-0000F9000000}"/>
    <cellStyle name="AeE­ [0]_laroux_2_41-06농림16_99 재가노인복지시설 3" xfId="2745" xr:uid="{00000000-0005-0000-0000-0000FA000000}"/>
    <cellStyle name="ÅëÈ­ [0]_laroux_2_41-06농림16_99 재가노인복지시설 3" xfId="2746" xr:uid="{00000000-0005-0000-0000-0000FB000000}"/>
    <cellStyle name="AeE­ [0]_laroux_2_41-06농림16_99 재가노인복지시설 4" xfId="2981" xr:uid="{00000000-0005-0000-0000-0000FC000000}"/>
    <cellStyle name="ÅëÈ­ [0]_laroux_2_41-06농림16_99 재가노인복지시설 4" xfId="2980" xr:uid="{00000000-0005-0000-0000-0000FD000000}"/>
    <cellStyle name="AeE­ [0]_laroux_2_41-06농림16_99 재가노인복지시설 5" xfId="3220" xr:uid="{00000000-0005-0000-0000-0000FE000000}"/>
    <cellStyle name="ÅëÈ­ [0]_laroux_2_41-06농림16_99 재가노인복지시설 5" xfId="3219" xr:uid="{00000000-0005-0000-0000-0000FF000000}"/>
    <cellStyle name="AeE­ [0]_laroux_2_41-06농림16_99 친환경농산물 인증현황" xfId="669" xr:uid="{00000000-0005-0000-0000-000000010000}"/>
    <cellStyle name="ÅëÈ­ [0]_laroux_2_41-06농림16_99 친환경농산물 인증현황" xfId="670" xr:uid="{00000000-0005-0000-0000-000001010000}"/>
    <cellStyle name="AeE­ [0]_laroux_2_41-06농림16_99 친환경농산물 인증현황 2" xfId="2454" xr:uid="{00000000-0005-0000-0000-000002010000}"/>
    <cellStyle name="ÅëÈ­ [0]_laroux_2_41-06농림16_99 친환경농산물 인증현황 2" xfId="2455" xr:uid="{00000000-0005-0000-0000-000003010000}"/>
    <cellStyle name="AeE­ [0]_laroux_2_41-06농림16_99 친환경농산물 인증현황 3" xfId="2747" xr:uid="{00000000-0005-0000-0000-000004010000}"/>
    <cellStyle name="ÅëÈ­ [0]_laroux_2_41-06농림16_99 친환경농산물 인증현황 3" xfId="2748" xr:uid="{00000000-0005-0000-0000-000005010000}"/>
    <cellStyle name="AeE­ [0]_laroux_2_41-06농림16_99 친환경농산물 인증현황 4" xfId="2979" xr:uid="{00000000-0005-0000-0000-000006010000}"/>
    <cellStyle name="ÅëÈ­ [0]_laroux_2_41-06농림16_99 친환경농산물 인증현황 4" xfId="2978" xr:uid="{00000000-0005-0000-0000-000007010000}"/>
    <cellStyle name="AeE­ [0]_laroux_2_41-06농림16_99 친환경농산물 인증현황 5" xfId="3218" xr:uid="{00000000-0005-0000-0000-000008010000}"/>
    <cellStyle name="ÅëÈ­ [0]_laroux_2_41-06농림16_99 친환경농산물 인증현황 5" xfId="3217" xr:uid="{00000000-0005-0000-0000-000009010000}"/>
    <cellStyle name="AeE­ [0]_laroux_2_41-06농림16_보건위생정책과" xfId="1050" xr:uid="{00000000-0005-0000-0000-00000A010000}"/>
    <cellStyle name="ÅëÈ­ [0]_laroux_2_41-06농림16_보건위생정책과" xfId="1051" xr:uid="{00000000-0005-0000-0000-00000B010000}"/>
    <cellStyle name="AeE­ [0]_laroux_2_41-06농림16_시군구" xfId="1052" xr:uid="{00000000-0005-0000-0000-00000C010000}"/>
    <cellStyle name="ÅëÈ­ [0]_laroux_2_41-06농림16_시군구" xfId="1053" xr:uid="{00000000-0005-0000-0000-00000D010000}"/>
    <cellStyle name="AeE­ [0]_laroux_2_41-06농림16_안산시" xfId="1054" xr:uid="{00000000-0005-0000-0000-00000E010000}"/>
    <cellStyle name="ÅëÈ­ [0]_laroux_2_41-06농림16_안산시" xfId="1055" xr:uid="{00000000-0005-0000-0000-00000F010000}"/>
    <cellStyle name="AeE­ [0]_laroux_2_41-06농림16_유통업체현황" xfId="831" xr:uid="{00000000-0005-0000-0000-000010010000}"/>
    <cellStyle name="ÅëÈ­ [0]_laroux_2_41-06농림16_유통업체현황" xfId="832" xr:uid="{00000000-0005-0000-0000-000011010000}"/>
    <cellStyle name="AeE­ [0]_laroux_2_41-06농림16_유통업체현황 2" xfId="2456" xr:uid="{00000000-0005-0000-0000-000012010000}"/>
    <cellStyle name="ÅëÈ­ [0]_laroux_2_41-06농림16_유통업체현황 2" xfId="2457" xr:uid="{00000000-0005-0000-0000-000013010000}"/>
    <cellStyle name="AeE­ [0]_laroux_2_41-06농림16_유통업체현황 3" xfId="2749" xr:uid="{00000000-0005-0000-0000-000014010000}"/>
    <cellStyle name="ÅëÈ­ [0]_laroux_2_41-06농림16_유통업체현황 3" xfId="2750" xr:uid="{00000000-0005-0000-0000-000015010000}"/>
    <cellStyle name="AeE­ [0]_laroux_2_41-06농림16_유통업체현황 4" xfId="2961" xr:uid="{00000000-0005-0000-0000-000016010000}"/>
    <cellStyle name="ÅëÈ­ [0]_laroux_2_41-06농림16_유통업체현황 4" xfId="2960" xr:uid="{00000000-0005-0000-0000-000017010000}"/>
    <cellStyle name="AeE­ [0]_laroux_2_41-06농림16_유통업체현황 5" xfId="3200" xr:uid="{00000000-0005-0000-0000-000018010000}"/>
    <cellStyle name="ÅëÈ­ [0]_laroux_2_41-06농림16_유통업체현황 5" xfId="3199" xr:uid="{00000000-0005-0000-0000-000019010000}"/>
    <cellStyle name="AeE­ [0]_laroux_2_41-06농림16_토지정보과(제출)," xfId="1056" xr:uid="{00000000-0005-0000-0000-00001A010000}"/>
    <cellStyle name="ÅëÈ­ [0]_laroux_2_41-06농림16_토지정보과(제출)," xfId="1057" xr:uid="{00000000-0005-0000-0000-00001B010000}"/>
    <cellStyle name="AeE­ [0]_laroux_2_41-06농림16_평택시" xfId="1058" xr:uid="{00000000-0005-0000-0000-00001C010000}"/>
    <cellStyle name="ÅëÈ­ [0]_laroux_2_41-06농림16_평택시" xfId="1059" xr:uid="{00000000-0005-0000-0000-00001D010000}"/>
    <cellStyle name="AeE­ [0]_laroux_2_41-06농림41" xfId="671" xr:uid="{00000000-0005-0000-0000-00001E010000}"/>
    <cellStyle name="ÅëÈ­ [0]_laroux_2_41-06농림41" xfId="672" xr:uid="{00000000-0005-0000-0000-00001F010000}"/>
    <cellStyle name="AeE­ [0]_laroux_2_41-06농림41 2" xfId="2458" xr:uid="{00000000-0005-0000-0000-000020010000}"/>
    <cellStyle name="ÅëÈ­ [0]_laroux_2_41-06농림41 2" xfId="2459" xr:uid="{00000000-0005-0000-0000-000021010000}"/>
    <cellStyle name="AeE­ [0]_laroux_2_41-06농림41 3" xfId="2751" xr:uid="{00000000-0005-0000-0000-000022010000}"/>
    <cellStyle name="ÅëÈ­ [0]_laroux_2_41-06농림41 3" xfId="2752" xr:uid="{00000000-0005-0000-0000-000023010000}"/>
    <cellStyle name="AeE­ [0]_laroux_2_41-06농림41 4" xfId="2959" xr:uid="{00000000-0005-0000-0000-000024010000}"/>
    <cellStyle name="ÅëÈ­ [0]_laroux_2_41-06농림41 4" xfId="2958" xr:uid="{00000000-0005-0000-0000-000025010000}"/>
    <cellStyle name="AeE­ [0]_laroux_2_41-06농림41 5" xfId="3198" xr:uid="{00000000-0005-0000-0000-000026010000}"/>
    <cellStyle name="ÅëÈ­ [0]_laroux_2_41-06농림41 5" xfId="3197" xr:uid="{00000000-0005-0000-0000-000027010000}"/>
    <cellStyle name="AeE­ [0]_laroux_2_45-09 유통 금융 보험 및 기타서비스(97-109)" xfId="673" xr:uid="{00000000-0005-0000-0000-000028010000}"/>
    <cellStyle name="ÅëÈ­ [0]_laroux_2_45-09 유통 금융 보험 및 기타서비스(97-109)" xfId="674" xr:uid="{00000000-0005-0000-0000-000029010000}"/>
    <cellStyle name="AeE­ [0]_laroux_2_45-09 유통 금융 보험 및 기타서비스(97-109) 2" xfId="2460" xr:uid="{00000000-0005-0000-0000-00002A010000}"/>
    <cellStyle name="ÅëÈ­ [0]_laroux_2_45-09 유통 금융 보험 및 기타서비스(97-109) 2" xfId="2461" xr:uid="{00000000-0005-0000-0000-00002B010000}"/>
    <cellStyle name="AeE­ [0]_laroux_2_45-09 유통 금융 보험 및 기타서비스(97-109) 3" xfId="2753" xr:uid="{00000000-0005-0000-0000-00002C010000}"/>
    <cellStyle name="ÅëÈ­ [0]_laroux_2_45-09 유통 금융 보험 및 기타서비스(97-109) 3" xfId="2754" xr:uid="{00000000-0005-0000-0000-00002D010000}"/>
    <cellStyle name="AeE­ [0]_laroux_2_45-09 유통 금융 보험 및 기타서비스(97-109) 4" xfId="2957" xr:uid="{00000000-0005-0000-0000-00002E010000}"/>
    <cellStyle name="ÅëÈ­ [0]_laroux_2_45-09 유통 금융 보험 및 기타서비스(97-109) 4" xfId="2956" xr:uid="{00000000-0005-0000-0000-00002F010000}"/>
    <cellStyle name="AeE­ [0]_laroux_2_45-09 유통 금융 보험 및 기타서비스(97-109) 5" xfId="3196" xr:uid="{00000000-0005-0000-0000-000030010000}"/>
    <cellStyle name="ÅëÈ­ [0]_laroux_2_45-09 유통 금융 보험 및 기타서비스(97-109) 5" xfId="3195" xr:uid="{00000000-0005-0000-0000-000031010000}"/>
    <cellStyle name="AeE­ [0]_laroux_2_46-06 농림수산업" xfId="1339" xr:uid="{00000000-0005-0000-0000-000032010000}"/>
    <cellStyle name="ÅëÈ­ [0]_laroux_2_46-06 농림수산업" xfId="1340" xr:uid="{00000000-0005-0000-0000-000033010000}"/>
    <cellStyle name="AeE­ [0]_laroux_2_46-09 유통 금융 보험 및 기타서비스" xfId="833" xr:uid="{00000000-0005-0000-0000-000034010000}"/>
    <cellStyle name="ÅëÈ­ [0]_laroux_2_46-09 유통 금융 보험 및 기타서비스" xfId="834" xr:uid="{00000000-0005-0000-0000-000035010000}"/>
    <cellStyle name="AeE­ [0]_laroux_2_46-09 유통 금융 보험 및 기타서비스 2" xfId="2462" xr:uid="{00000000-0005-0000-0000-000036010000}"/>
    <cellStyle name="ÅëÈ­ [0]_laroux_2_46-09 유통 금융 보험 및 기타서비스 2" xfId="2463" xr:uid="{00000000-0005-0000-0000-000037010000}"/>
    <cellStyle name="AeE­ [0]_laroux_2_46-09 유통 금융 보험 및 기타서비스 3" xfId="2755" xr:uid="{00000000-0005-0000-0000-000038010000}"/>
    <cellStyle name="ÅëÈ­ [0]_laroux_2_46-09 유통 금융 보험 및 기타서비스 3" xfId="2756" xr:uid="{00000000-0005-0000-0000-000039010000}"/>
    <cellStyle name="AeE­ [0]_laroux_2_46-09 유통 금융 보험 및 기타서비스 4" xfId="2915" xr:uid="{00000000-0005-0000-0000-00003A010000}"/>
    <cellStyle name="ÅëÈ­ [0]_laroux_2_46-09 유통 금융 보험 및 기타서비스 4" xfId="2914" xr:uid="{00000000-0005-0000-0000-00003B010000}"/>
    <cellStyle name="AeE­ [0]_laroux_2_46-09 유통 금융 보험 및 기타서비스 5" xfId="3154" xr:uid="{00000000-0005-0000-0000-00003C010000}"/>
    <cellStyle name="ÅëÈ­ [0]_laroux_2_46-09 유통 금융 보험 및 기타서비스 5" xfId="3153" xr:uid="{00000000-0005-0000-0000-00003D010000}"/>
    <cellStyle name="AeE­ [0]_laroux_2_46-11 교통 관광 및 정보통신" xfId="835" xr:uid="{00000000-0005-0000-0000-00003E010000}"/>
    <cellStyle name="ÅëÈ­ [0]_laroux_2_46-11 교통 관광 및 정보통신" xfId="836" xr:uid="{00000000-0005-0000-0000-00003F010000}"/>
    <cellStyle name="AeE­ [0]_laroux_2_46-11 교통 관광 및 정보통신 2" xfId="2464" xr:uid="{00000000-0005-0000-0000-000040010000}"/>
    <cellStyle name="ÅëÈ­ [0]_laroux_2_46-11 교통 관광 및 정보통신 2" xfId="2465" xr:uid="{00000000-0005-0000-0000-000041010000}"/>
    <cellStyle name="AeE­ [0]_laroux_2_46-11 교통 관광 및 정보통신 3" xfId="2757" xr:uid="{00000000-0005-0000-0000-000042010000}"/>
    <cellStyle name="ÅëÈ­ [0]_laroux_2_46-11 교통 관광 및 정보통신 3" xfId="2758" xr:uid="{00000000-0005-0000-0000-000043010000}"/>
    <cellStyle name="AeE­ [0]_laroux_2_46-11 교통 관광 및 정보통신 4" xfId="2913" xr:uid="{00000000-0005-0000-0000-000044010000}"/>
    <cellStyle name="ÅëÈ­ [0]_laroux_2_46-11 교통 관광 및 정보통신 4" xfId="2912" xr:uid="{00000000-0005-0000-0000-000045010000}"/>
    <cellStyle name="AeE­ [0]_laroux_2_46-11 교통 관광 및 정보통신 5" xfId="3152" xr:uid="{00000000-0005-0000-0000-000046010000}"/>
    <cellStyle name="ÅëÈ­ [0]_laroux_2_46-11 교통 관광 및 정보통신 5" xfId="3151" xr:uid="{00000000-0005-0000-0000-000047010000}"/>
    <cellStyle name="AeE­ [0]_laroux_2_48-06 농림수산업" xfId="1060" xr:uid="{00000000-0005-0000-0000-000048010000}"/>
    <cellStyle name="ÅëÈ­ [0]_laroux_2_48-06 농림수산업" xfId="1061" xr:uid="{00000000-0005-0000-0000-000049010000}"/>
    <cellStyle name="AeE­ [0]_laroux_2_48-09 유통 금융 보험 및 기타서비스" xfId="837" xr:uid="{00000000-0005-0000-0000-00004A010000}"/>
    <cellStyle name="ÅëÈ­ [0]_laroux_2_48-09 유통 금융 보험 및 기타서비스" xfId="838" xr:uid="{00000000-0005-0000-0000-00004B010000}"/>
    <cellStyle name="AeE­ [0]_laroux_2_48-09 유통 금융 보험 및 기타서비스 2" xfId="2466" xr:uid="{00000000-0005-0000-0000-00004C010000}"/>
    <cellStyle name="ÅëÈ­ [0]_laroux_2_48-09 유통 금융 보험 및 기타서비스 2" xfId="2467" xr:uid="{00000000-0005-0000-0000-00004D010000}"/>
    <cellStyle name="AeE­ [0]_laroux_2_48-09 유통 금융 보험 및 기타서비스 3" xfId="2759" xr:uid="{00000000-0005-0000-0000-00004E010000}"/>
    <cellStyle name="ÅëÈ­ [0]_laroux_2_48-09 유통 금융 보험 및 기타서비스 3" xfId="2760" xr:uid="{00000000-0005-0000-0000-00004F010000}"/>
    <cellStyle name="AeE­ [0]_laroux_2_48-09 유통 금융 보험 및 기타서비스 4" xfId="2911" xr:uid="{00000000-0005-0000-0000-000050010000}"/>
    <cellStyle name="ÅëÈ­ [0]_laroux_2_48-09 유통 금융 보험 및 기타서비스 4" xfId="2890" xr:uid="{00000000-0005-0000-0000-000051010000}"/>
    <cellStyle name="AeE­ [0]_laroux_2_48-09 유통 금융 보험 및 기타서비스 5" xfId="3150" xr:uid="{00000000-0005-0000-0000-000052010000}"/>
    <cellStyle name="ÅëÈ­ [0]_laroux_2_48-09 유통 금융 보험 및 기타서비스 5" xfId="3129" xr:uid="{00000000-0005-0000-0000-000053010000}"/>
    <cellStyle name="AeE­ [0]_laroux_2_48-10 주택 건설" xfId="1062" xr:uid="{00000000-0005-0000-0000-000054010000}"/>
    <cellStyle name="ÅëÈ­ [0]_laroux_2_48-10 주택 건설" xfId="1063" xr:uid="{00000000-0005-0000-0000-000055010000}"/>
    <cellStyle name="AeE­ [0]_laroux_2_48-11 교통 관광 및 정보통신" xfId="1064" xr:uid="{00000000-0005-0000-0000-000056010000}"/>
    <cellStyle name="ÅëÈ­ [0]_laroux_2_48-11 교통 관광 및 정보통신" xfId="1065" xr:uid="{00000000-0005-0000-0000-000057010000}"/>
    <cellStyle name="AeE­ [0]_laroux_2_48-12 보건 및 사회보장" xfId="1066" xr:uid="{00000000-0005-0000-0000-000058010000}"/>
    <cellStyle name="ÅëÈ­ [0]_laroux_2_48-12 보건 및 사회보장" xfId="1067" xr:uid="{00000000-0005-0000-0000-000059010000}"/>
    <cellStyle name="AeE­ [0]_laroux_2_48-13 환경" xfId="1068" xr:uid="{00000000-0005-0000-0000-00005A010000}"/>
    <cellStyle name="ÅëÈ­ [0]_laroux_2_48-13 환경" xfId="1069" xr:uid="{00000000-0005-0000-0000-00005B010000}"/>
    <cellStyle name="AeE­ [0]_laroux_2_48-14 교육 및 문화" xfId="1070" xr:uid="{00000000-0005-0000-0000-00005C010000}"/>
    <cellStyle name="ÅëÈ­ [0]_laroux_2_48-14 교육 및 문화" xfId="1071" xr:uid="{00000000-0005-0000-0000-00005D010000}"/>
    <cellStyle name="AeE­ [0]_laroux_2_48-17 공공행정 및 사법" xfId="839" xr:uid="{00000000-0005-0000-0000-00005E010000}"/>
    <cellStyle name="ÅëÈ­ [0]_laroux_2_48-17 공공행정 및 사법" xfId="840" xr:uid="{00000000-0005-0000-0000-00005F010000}"/>
    <cellStyle name="AeE­ [0]_laroux_2_48-17 공공행정 및 사법 2" xfId="2468" xr:uid="{00000000-0005-0000-0000-000060010000}"/>
    <cellStyle name="ÅëÈ­ [0]_laroux_2_48-17 공공행정 및 사법 2" xfId="2469" xr:uid="{00000000-0005-0000-0000-000061010000}"/>
    <cellStyle name="AeE­ [0]_laroux_2_48-17 공공행정 및 사법 3" xfId="2761" xr:uid="{00000000-0005-0000-0000-000062010000}"/>
    <cellStyle name="ÅëÈ­ [0]_laroux_2_48-17 공공행정 및 사법 3" xfId="2762" xr:uid="{00000000-0005-0000-0000-000063010000}"/>
    <cellStyle name="AeE­ [0]_laroux_2_48-17 공공행정 및 사법 4" xfId="2889" xr:uid="{00000000-0005-0000-0000-000064010000}"/>
    <cellStyle name="ÅëÈ­ [0]_laroux_2_48-17 공공행정 및 사법 4" xfId="2888" xr:uid="{00000000-0005-0000-0000-000065010000}"/>
    <cellStyle name="AeE­ [0]_laroux_2_48-17 공공행정 및 사법 5" xfId="3128" xr:uid="{00000000-0005-0000-0000-000066010000}"/>
    <cellStyle name="ÅëÈ­ [0]_laroux_2_48-17 공공행정 및 사법 5" xfId="3127" xr:uid="{00000000-0005-0000-0000-000067010000}"/>
    <cellStyle name="AeE­ [0]_laroux_2_48-17 공공행정및사법(완)" xfId="1341" xr:uid="{00000000-0005-0000-0000-000068010000}"/>
    <cellStyle name="ÅëÈ­ [0]_laroux_2_48-17 공공행정및사법(완)" xfId="1342" xr:uid="{00000000-0005-0000-0000-000069010000}"/>
    <cellStyle name="AeE­ [0]_laroux_2_99 재가노인복지시설" xfId="841" xr:uid="{00000000-0005-0000-0000-00006A010000}"/>
    <cellStyle name="ÅëÈ­ [0]_laroux_2_99 재가노인복지시설" xfId="842" xr:uid="{00000000-0005-0000-0000-00006B010000}"/>
    <cellStyle name="AeE­ [0]_laroux_2_99 재가노인복지시설 2" xfId="2470" xr:uid="{00000000-0005-0000-0000-00006C010000}"/>
    <cellStyle name="ÅëÈ­ [0]_laroux_2_99 재가노인복지시설 2" xfId="2471" xr:uid="{00000000-0005-0000-0000-00006D010000}"/>
    <cellStyle name="AeE­ [0]_laroux_2_99 재가노인복지시설 3" xfId="2763" xr:uid="{00000000-0005-0000-0000-00006E010000}"/>
    <cellStyle name="ÅëÈ­ [0]_laroux_2_99 재가노인복지시설 3" xfId="2764" xr:uid="{00000000-0005-0000-0000-00006F010000}"/>
    <cellStyle name="AeE­ [0]_laroux_2_99 재가노인복지시설 4" xfId="2887" xr:uid="{00000000-0005-0000-0000-000070010000}"/>
    <cellStyle name="ÅëÈ­ [0]_laroux_2_99 재가노인복지시설 4" xfId="2886" xr:uid="{00000000-0005-0000-0000-000071010000}"/>
    <cellStyle name="AeE­ [0]_laroux_2_99 재가노인복지시설 5" xfId="3126" xr:uid="{00000000-0005-0000-0000-000072010000}"/>
    <cellStyle name="ÅëÈ­ [0]_laroux_2_99 재가노인복지시설 5" xfId="3125" xr:uid="{00000000-0005-0000-0000-000073010000}"/>
    <cellStyle name="AeE­ [0]_laroux_2_99 친환경농산물 인증현황" xfId="675" xr:uid="{00000000-0005-0000-0000-000074010000}"/>
    <cellStyle name="ÅëÈ­ [0]_laroux_2_99 친환경농산물 인증현황" xfId="676" xr:uid="{00000000-0005-0000-0000-000075010000}"/>
    <cellStyle name="AeE­ [0]_laroux_2_99 친환경농산물 인증현황 2" xfId="2472" xr:uid="{00000000-0005-0000-0000-000076010000}"/>
    <cellStyle name="ÅëÈ­ [0]_laroux_2_99 친환경농산물 인증현황 2" xfId="2473" xr:uid="{00000000-0005-0000-0000-000077010000}"/>
    <cellStyle name="AeE­ [0]_laroux_2_99 친환경농산물 인증현황 3" xfId="2765" xr:uid="{00000000-0005-0000-0000-000078010000}"/>
    <cellStyle name="ÅëÈ­ [0]_laroux_2_99 친환경농산물 인증현황 3" xfId="2766" xr:uid="{00000000-0005-0000-0000-000079010000}"/>
    <cellStyle name="AeE­ [0]_laroux_2_99 친환경농산물 인증현황 4" xfId="2791" xr:uid="{00000000-0005-0000-0000-00007A010000}"/>
    <cellStyle name="ÅëÈ­ [0]_laroux_2_99 친환경농산물 인증현황 4" xfId="2790" xr:uid="{00000000-0005-0000-0000-00007B010000}"/>
    <cellStyle name="AeE­ [0]_laroux_2_99 친환경농산물 인증현황 5" xfId="3030" xr:uid="{00000000-0005-0000-0000-00007C010000}"/>
    <cellStyle name="ÅëÈ­ [0]_laroux_2_99 친환경농산물 인증현황 5" xfId="3029" xr:uid="{00000000-0005-0000-0000-00007D010000}"/>
    <cellStyle name="AeE­ [0]_laroux_2_보건위생정책과" xfId="1072" xr:uid="{00000000-0005-0000-0000-00007E010000}"/>
    <cellStyle name="ÅëÈ­ [0]_laroux_2_보건위생정책과" xfId="1073" xr:uid="{00000000-0005-0000-0000-00007F010000}"/>
    <cellStyle name="AeE­ [0]_laroux_2_시군구" xfId="1074" xr:uid="{00000000-0005-0000-0000-000080010000}"/>
    <cellStyle name="ÅëÈ­ [0]_laroux_2_시군구" xfId="1075" xr:uid="{00000000-0005-0000-0000-000081010000}"/>
    <cellStyle name="AeE­ [0]_laroux_2_안산시" xfId="1076" xr:uid="{00000000-0005-0000-0000-000082010000}"/>
    <cellStyle name="ÅëÈ­ [0]_laroux_2_안산시" xfId="1077" xr:uid="{00000000-0005-0000-0000-000083010000}"/>
    <cellStyle name="AeE­ [0]_laroux_2_유통업체현황" xfId="843" xr:uid="{00000000-0005-0000-0000-000084010000}"/>
    <cellStyle name="ÅëÈ­ [0]_laroux_2_유통업체현황" xfId="844" xr:uid="{00000000-0005-0000-0000-000085010000}"/>
    <cellStyle name="AeE­ [0]_laroux_2_유통업체현황 2" xfId="2474" xr:uid="{00000000-0005-0000-0000-000086010000}"/>
    <cellStyle name="ÅëÈ­ [0]_laroux_2_유통업체현황 2" xfId="2475" xr:uid="{00000000-0005-0000-0000-000087010000}"/>
    <cellStyle name="AeE­ [0]_laroux_2_유통업체현황 3" xfId="2767" xr:uid="{00000000-0005-0000-0000-000088010000}"/>
    <cellStyle name="ÅëÈ­ [0]_laroux_2_유통업체현황 3" xfId="2768" xr:uid="{00000000-0005-0000-0000-000089010000}"/>
    <cellStyle name="AeE­ [0]_laroux_2_유통업체현황 4" xfId="2789" xr:uid="{00000000-0005-0000-0000-00008A010000}"/>
    <cellStyle name="ÅëÈ­ [0]_laroux_2_유통업체현황 4" xfId="2788" xr:uid="{00000000-0005-0000-0000-00008B010000}"/>
    <cellStyle name="AeE­ [0]_laroux_2_유통업체현황 5" xfId="3028" xr:uid="{00000000-0005-0000-0000-00008C010000}"/>
    <cellStyle name="ÅëÈ­ [0]_laroux_2_유통업체현황 5" xfId="3027" xr:uid="{00000000-0005-0000-0000-00008D010000}"/>
    <cellStyle name="AeE­ [0]_laroux_2_토지정보과(제출)," xfId="1078" xr:uid="{00000000-0005-0000-0000-00008E010000}"/>
    <cellStyle name="ÅëÈ­ [0]_laroux_2_토지정보과(제출)," xfId="1079" xr:uid="{00000000-0005-0000-0000-00008F010000}"/>
    <cellStyle name="AeE­ [0]_laroux_2_평택시" xfId="1080" xr:uid="{00000000-0005-0000-0000-000090010000}"/>
    <cellStyle name="ÅëÈ­ [0]_laroux_2_평택시" xfId="1081" xr:uid="{00000000-0005-0000-0000-000091010000}"/>
    <cellStyle name="AeE­ [0]_Sheet1" xfId="677" xr:uid="{00000000-0005-0000-0000-000092010000}"/>
    <cellStyle name="ÅëÈ­ [0]_Sheet1" xfId="678" xr:uid="{00000000-0005-0000-0000-000093010000}"/>
    <cellStyle name="AeE­ [0]_Sheet1 2" xfId="2476" xr:uid="{00000000-0005-0000-0000-000094010000}"/>
    <cellStyle name="ÅëÈ­ [0]_Sheet1 2" xfId="2477" xr:uid="{00000000-0005-0000-0000-000095010000}"/>
    <cellStyle name="AeE­ [0]_Sheet1 3" xfId="2769" xr:uid="{00000000-0005-0000-0000-000096010000}"/>
    <cellStyle name="ÅëÈ­ [0]_Sheet1 3" xfId="2770" xr:uid="{00000000-0005-0000-0000-000097010000}"/>
    <cellStyle name="AeE­ [0]_Sheet1 4" xfId="2787" xr:uid="{00000000-0005-0000-0000-000098010000}"/>
    <cellStyle name="ÅëÈ­ [0]_Sheet1 4" xfId="2712" xr:uid="{00000000-0005-0000-0000-000099010000}"/>
    <cellStyle name="AeE­ [0]_Sheet1 5" xfId="3026" xr:uid="{00000000-0005-0000-0000-00009A010000}"/>
    <cellStyle name="ÅëÈ­ [0]_Sheet1 5" xfId="3010" xr:uid="{00000000-0005-0000-0000-00009B010000}"/>
    <cellStyle name="AeE­ [0]_Sheet1_45-09 유통 금융 보험 및 기타서비스(97-109)" xfId="679" xr:uid="{00000000-0005-0000-0000-00009C010000}"/>
    <cellStyle name="ÅëÈ­ [0]_Sheet1_45-09 유통 금융 보험 및 기타서비스(97-109)" xfId="680" xr:uid="{00000000-0005-0000-0000-00009D010000}"/>
    <cellStyle name="AeE­ [0]_Sheet1_45-09 유통 금융 보험 및 기타서비스(97-109) 2" xfId="2478" xr:uid="{00000000-0005-0000-0000-00009E010000}"/>
    <cellStyle name="ÅëÈ­ [0]_Sheet1_45-09 유통 금융 보험 및 기타서비스(97-109) 2" xfId="2479" xr:uid="{00000000-0005-0000-0000-00009F010000}"/>
    <cellStyle name="AeE­ [0]_Sheet1_45-09 유통 금융 보험 및 기타서비스(97-109) 3" xfId="2771" xr:uid="{00000000-0005-0000-0000-0000A0010000}"/>
    <cellStyle name="ÅëÈ­ [0]_Sheet1_45-09 유통 금융 보험 및 기타서비스(97-109) 3" xfId="2772" xr:uid="{00000000-0005-0000-0000-0000A1010000}"/>
    <cellStyle name="AeE­ [0]_Sheet1_45-09 유통 금융 보험 및 기타서비스(97-109) 4" xfId="2711" xr:uid="{00000000-0005-0000-0000-0000A2010000}"/>
    <cellStyle name="ÅëÈ­ [0]_Sheet1_45-09 유통 금융 보험 및 기타서비스(97-109) 4" xfId="2710" xr:uid="{00000000-0005-0000-0000-0000A3010000}"/>
    <cellStyle name="AeE­ [0]_Sheet1_45-09 유통 금융 보험 및 기타서비스(97-109) 5" xfId="2998" xr:uid="{00000000-0005-0000-0000-0000A4010000}"/>
    <cellStyle name="ÅëÈ­ [0]_Sheet1_45-09 유통 금융 보험 및 기타서비스(97-109) 5" xfId="3011" xr:uid="{00000000-0005-0000-0000-0000A5010000}"/>
    <cellStyle name="AeE­ [0]_Sheet1_46-06 농림수산업" xfId="1343" xr:uid="{00000000-0005-0000-0000-0000A6010000}"/>
    <cellStyle name="ÅëÈ­ [0]_Sheet1_46-06 농림수산업" xfId="1344" xr:uid="{00000000-0005-0000-0000-0000A7010000}"/>
    <cellStyle name="AeE­ [0]_Sheet1_46-09 유통 금융 보험 및 기타서비스" xfId="845" xr:uid="{00000000-0005-0000-0000-0000A8010000}"/>
    <cellStyle name="ÅëÈ­ [0]_Sheet1_46-09 유통 금융 보험 및 기타서비스" xfId="846" xr:uid="{00000000-0005-0000-0000-0000A9010000}"/>
    <cellStyle name="AeE­ [0]_Sheet1_46-09 유통 금융 보험 및 기타서비스 2" xfId="2480" xr:uid="{00000000-0005-0000-0000-0000AA010000}"/>
    <cellStyle name="ÅëÈ­ [0]_Sheet1_46-09 유통 금융 보험 및 기타서비스 2" xfId="2481" xr:uid="{00000000-0005-0000-0000-0000AB010000}"/>
    <cellStyle name="AeE­ [0]_Sheet1_46-09 유통 금융 보험 및 기타서비스 3" xfId="2773" xr:uid="{00000000-0005-0000-0000-0000AC010000}"/>
    <cellStyle name="ÅëÈ­ [0]_Sheet1_46-09 유통 금융 보험 및 기타서비스 3" xfId="2774" xr:uid="{00000000-0005-0000-0000-0000AD010000}"/>
    <cellStyle name="AeE­ [0]_Sheet1_46-09 유통 금융 보험 및 기타서비스 4" xfId="2709" xr:uid="{00000000-0005-0000-0000-0000AE010000}"/>
    <cellStyle name="ÅëÈ­ [0]_Sheet1_46-09 유통 금융 보험 및 기타서비스 4" xfId="2708" xr:uid="{00000000-0005-0000-0000-0000AF010000}"/>
    <cellStyle name="AeE­ [0]_Sheet1_46-09 유통 금융 보험 및 기타서비스 5" xfId="3012" xr:uid="{00000000-0005-0000-0000-0000B0010000}"/>
    <cellStyle name="ÅëÈ­ [0]_Sheet1_46-09 유통 금융 보험 및 기타서비스 5" xfId="2999" xr:uid="{00000000-0005-0000-0000-0000B1010000}"/>
    <cellStyle name="AeE­ [0]_Sheet1_46-11 교통 관광 및 정보통신" xfId="847" xr:uid="{00000000-0005-0000-0000-0000B2010000}"/>
    <cellStyle name="ÅëÈ­ [0]_Sheet1_46-11 교통 관광 및 정보통신" xfId="848" xr:uid="{00000000-0005-0000-0000-0000B3010000}"/>
    <cellStyle name="AeE­ [0]_Sheet1_46-11 교통 관광 및 정보통신 2" xfId="2482" xr:uid="{00000000-0005-0000-0000-0000B4010000}"/>
    <cellStyle name="ÅëÈ­ [0]_Sheet1_46-11 교통 관광 및 정보통신 2" xfId="2483" xr:uid="{00000000-0005-0000-0000-0000B5010000}"/>
    <cellStyle name="AeE­ [0]_Sheet1_46-11 교통 관광 및 정보통신 3" xfId="2775" xr:uid="{00000000-0005-0000-0000-0000B6010000}"/>
    <cellStyle name="ÅëÈ­ [0]_Sheet1_46-11 교통 관광 및 정보통신 3" xfId="2776" xr:uid="{00000000-0005-0000-0000-0000B7010000}"/>
    <cellStyle name="AeE­ [0]_Sheet1_46-11 교통 관광 및 정보통신 4" xfId="3014" xr:uid="{00000000-0005-0000-0000-0000B8010000}"/>
    <cellStyle name="ÅëÈ­ [0]_Sheet1_46-11 교통 관광 및 정보통신 4" xfId="3015" xr:uid="{00000000-0005-0000-0000-0000B9010000}"/>
    <cellStyle name="AeE­ [0]_Sheet1_46-11 교통 관광 및 정보통신 5" xfId="3247" xr:uid="{00000000-0005-0000-0000-0000BA010000}"/>
    <cellStyle name="ÅëÈ­ [0]_Sheet1_46-11 교통 관광 및 정보통신 5" xfId="3248" xr:uid="{00000000-0005-0000-0000-0000BB010000}"/>
    <cellStyle name="AeE­ [0]_Sheet1_48-06 농림수산업" xfId="1082" xr:uid="{00000000-0005-0000-0000-0000BC010000}"/>
    <cellStyle name="ÅëÈ­ [0]_Sheet1_48-06 농림수산업" xfId="1083" xr:uid="{00000000-0005-0000-0000-0000BD010000}"/>
    <cellStyle name="AeE­ [0]_Sheet1_48-09 유통 금융 보험 및 기타서비스" xfId="849" xr:uid="{00000000-0005-0000-0000-0000BE010000}"/>
    <cellStyle name="ÅëÈ­ [0]_Sheet1_48-09 유통 금융 보험 및 기타서비스" xfId="850" xr:uid="{00000000-0005-0000-0000-0000BF010000}"/>
    <cellStyle name="AeE­ [0]_Sheet1_48-09 유통 금융 보험 및 기타서비스 2" xfId="2484" xr:uid="{00000000-0005-0000-0000-0000C0010000}"/>
    <cellStyle name="ÅëÈ­ [0]_Sheet1_48-09 유통 금융 보험 및 기타서비스 2" xfId="2485" xr:uid="{00000000-0005-0000-0000-0000C1010000}"/>
    <cellStyle name="AeE­ [0]_Sheet1_48-09 유통 금융 보험 및 기타서비스 3" xfId="2777" xr:uid="{00000000-0005-0000-0000-0000C2010000}"/>
    <cellStyle name="ÅëÈ­ [0]_Sheet1_48-09 유통 금융 보험 및 기타서비스 3" xfId="2778" xr:uid="{00000000-0005-0000-0000-0000C3010000}"/>
    <cellStyle name="AeE­ [0]_Sheet1_48-09 유통 금융 보험 및 기타서비스 4" xfId="3016" xr:uid="{00000000-0005-0000-0000-0000C4010000}"/>
    <cellStyle name="ÅëÈ­ [0]_Sheet1_48-09 유통 금융 보험 및 기타서비스 4" xfId="3017" xr:uid="{00000000-0005-0000-0000-0000C5010000}"/>
    <cellStyle name="AeE­ [0]_Sheet1_48-09 유통 금융 보험 및 기타서비스 5" xfId="3249" xr:uid="{00000000-0005-0000-0000-0000C6010000}"/>
    <cellStyle name="ÅëÈ­ [0]_Sheet1_48-09 유통 금융 보험 및 기타서비스 5" xfId="3250" xr:uid="{00000000-0005-0000-0000-0000C7010000}"/>
    <cellStyle name="AeE­ [0]_Sheet1_48-10 주택 건설" xfId="1084" xr:uid="{00000000-0005-0000-0000-0000C8010000}"/>
    <cellStyle name="ÅëÈ­ [0]_Sheet1_48-10 주택 건설" xfId="1085" xr:uid="{00000000-0005-0000-0000-0000C9010000}"/>
    <cellStyle name="AeE­ [0]_Sheet1_48-11 교통 관광 및 정보통신" xfId="1086" xr:uid="{00000000-0005-0000-0000-0000CA010000}"/>
    <cellStyle name="ÅëÈ­ [0]_Sheet1_48-11 교통 관광 및 정보통신" xfId="1087" xr:uid="{00000000-0005-0000-0000-0000CB010000}"/>
    <cellStyle name="AeE­ [0]_Sheet1_48-12 보건 및 사회보장" xfId="1088" xr:uid="{00000000-0005-0000-0000-0000CC010000}"/>
    <cellStyle name="ÅëÈ­ [0]_Sheet1_48-12 보건 및 사회보장" xfId="1089" xr:uid="{00000000-0005-0000-0000-0000CD010000}"/>
    <cellStyle name="AeE­ [0]_Sheet1_48-13 환경" xfId="1090" xr:uid="{00000000-0005-0000-0000-0000CE010000}"/>
    <cellStyle name="ÅëÈ­ [0]_Sheet1_48-13 환경" xfId="1091" xr:uid="{00000000-0005-0000-0000-0000CF010000}"/>
    <cellStyle name="AeE­ [0]_Sheet1_48-14 교육 및 문화" xfId="1092" xr:uid="{00000000-0005-0000-0000-0000D0010000}"/>
    <cellStyle name="ÅëÈ­ [0]_Sheet1_48-14 교육 및 문화" xfId="1093" xr:uid="{00000000-0005-0000-0000-0000D1010000}"/>
    <cellStyle name="AeE­ [0]_Sheet1_48-17 공공행정 및 사법" xfId="851" xr:uid="{00000000-0005-0000-0000-0000D2010000}"/>
    <cellStyle name="ÅëÈ­ [0]_Sheet1_48-17 공공행정 및 사법" xfId="852" xr:uid="{00000000-0005-0000-0000-0000D3010000}"/>
    <cellStyle name="AeE­ [0]_Sheet1_48-17 공공행정 및 사법 2" xfId="2486" xr:uid="{00000000-0005-0000-0000-0000D4010000}"/>
    <cellStyle name="ÅëÈ­ [0]_Sheet1_48-17 공공행정 및 사법 2" xfId="2487" xr:uid="{00000000-0005-0000-0000-0000D5010000}"/>
    <cellStyle name="AeE­ [0]_Sheet1_48-17 공공행정 및 사법 3" xfId="2779" xr:uid="{00000000-0005-0000-0000-0000D6010000}"/>
    <cellStyle name="ÅëÈ­ [0]_Sheet1_48-17 공공행정 및 사법 3" xfId="2780" xr:uid="{00000000-0005-0000-0000-0000D7010000}"/>
    <cellStyle name="AeE­ [0]_Sheet1_48-17 공공행정 및 사법 4" xfId="3018" xr:uid="{00000000-0005-0000-0000-0000D8010000}"/>
    <cellStyle name="ÅëÈ­ [0]_Sheet1_48-17 공공행정 및 사법 4" xfId="3019" xr:uid="{00000000-0005-0000-0000-0000D9010000}"/>
    <cellStyle name="AeE­ [0]_Sheet1_48-17 공공행정 및 사법 5" xfId="3251" xr:uid="{00000000-0005-0000-0000-0000DA010000}"/>
    <cellStyle name="ÅëÈ­ [0]_Sheet1_48-17 공공행정 및 사법 5" xfId="3252" xr:uid="{00000000-0005-0000-0000-0000DB010000}"/>
    <cellStyle name="AeE­ [0]_Sheet1_48-17 공공행정및사법(완)" xfId="1345" xr:uid="{00000000-0005-0000-0000-0000DC010000}"/>
    <cellStyle name="ÅëÈ­ [0]_Sheet1_48-17 공공행정및사법(완)" xfId="1346" xr:uid="{00000000-0005-0000-0000-0000DD010000}"/>
    <cellStyle name="AeE­ [0]_Sheet1_99 재가노인복지시설" xfId="853" xr:uid="{00000000-0005-0000-0000-0000DE010000}"/>
    <cellStyle name="ÅëÈ­ [0]_Sheet1_99 재가노인복지시설" xfId="854" xr:uid="{00000000-0005-0000-0000-0000DF010000}"/>
    <cellStyle name="AeE­ [0]_Sheet1_99 재가노인복지시설 2" xfId="2488" xr:uid="{00000000-0005-0000-0000-0000E0010000}"/>
    <cellStyle name="ÅëÈ­ [0]_Sheet1_99 재가노인복지시설 2" xfId="2489" xr:uid="{00000000-0005-0000-0000-0000E1010000}"/>
    <cellStyle name="AeE­ [0]_Sheet1_99 재가노인복지시설 3" xfId="2781" xr:uid="{00000000-0005-0000-0000-0000E2010000}"/>
    <cellStyle name="ÅëÈ­ [0]_Sheet1_99 재가노인복지시설 3" xfId="2782" xr:uid="{00000000-0005-0000-0000-0000E3010000}"/>
    <cellStyle name="AeE­ [0]_Sheet1_99 재가노인복지시설 4" xfId="3020" xr:uid="{00000000-0005-0000-0000-0000E4010000}"/>
    <cellStyle name="ÅëÈ­ [0]_Sheet1_99 재가노인복지시설 4" xfId="3021" xr:uid="{00000000-0005-0000-0000-0000E5010000}"/>
    <cellStyle name="AeE­ [0]_Sheet1_99 재가노인복지시설 5" xfId="3253" xr:uid="{00000000-0005-0000-0000-0000E6010000}"/>
    <cellStyle name="ÅëÈ­ [0]_Sheet1_99 재가노인복지시설 5" xfId="3254" xr:uid="{00000000-0005-0000-0000-0000E7010000}"/>
    <cellStyle name="AeE­ [0]_Sheet1_99 친환경농산물 인증현황" xfId="681" xr:uid="{00000000-0005-0000-0000-0000E8010000}"/>
    <cellStyle name="ÅëÈ­ [0]_Sheet1_99 친환경농산물 인증현황" xfId="682" xr:uid="{00000000-0005-0000-0000-0000E9010000}"/>
    <cellStyle name="AeE­ [0]_Sheet1_99 친환경농산물 인증현황 2" xfId="2490" xr:uid="{00000000-0005-0000-0000-0000EA010000}"/>
    <cellStyle name="ÅëÈ­ [0]_Sheet1_99 친환경농산물 인증현황 2" xfId="2491" xr:uid="{00000000-0005-0000-0000-0000EB010000}"/>
    <cellStyle name="AeE­ [0]_Sheet1_99 친환경농산물 인증현황 3" xfId="2783" xr:uid="{00000000-0005-0000-0000-0000EC010000}"/>
    <cellStyle name="ÅëÈ­ [0]_Sheet1_99 친환경농산물 인증현황 3" xfId="2784" xr:uid="{00000000-0005-0000-0000-0000ED010000}"/>
    <cellStyle name="AeE­ [0]_Sheet1_99 친환경농산물 인증현황 4" xfId="3022" xr:uid="{00000000-0005-0000-0000-0000EE010000}"/>
    <cellStyle name="ÅëÈ­ [0]_Sheet1_99 친환경농산물 인증현황 4" xfId="3023" xr:uid="{00000000-0005-0000-0000-0000EF010000}"/>
    <cellStyle name="AeE­ [0]_Sheet1_99 친환경농산물 인증현황 5" xfId="3255" xr:uid="{00000000-0005-0000-0000-0000F0010000}"/>
    <cellStyle name="ÅëÈ­ [0]_Sheet1_99 친환경농산물 인증현황 5" xfId="3256" xr:uid="{00000000-0005-0000-0000-0000F1010000}"/>
    <cellStyle name="AeE­ [0]_Sheet1_보건위생정책과" xfId="1094" xr:uid="{00000000-0005-0000-0000-0000F2010000}"/>
    <cellStyle name="ÅëÈ­ [0]_Sheet1_보건위생정책과" xfId="1095" xr:uid="{00000000-0005-0000-0000-0000F3010000}"/>
    <cellStyle name="AeE­ [0]_Sheet1_시군구" xfId="1096" xr:uid="{00000000-0005-0000-0000-0000F4010000}"/>
    <cellStyle name="ÅëÈ­ [0]_Sheet1_시군구" xfId="1097" xr:uid="{00000000-0005-0000-0000-0000F5010000}"/>
    <cellStyle name="AeE­ [0]_Sheet1_안산시" xfId="1098" xr:uid="{00000000-0005-0000-0000-0000F6010000}"/>
    <cellStyle name="ÅëÈ­ [0]_Sheet1_안산시" xfId="1099" xr:uid="{00000000-0005-0000-0000-0000F7010000}"/>
    <cellStyle name="AeE­ [0]_Sheet1_유통업체현황" xfId="855" xr:uid="{00000000-0005-0000-0000-0000F8010000}"/>
    <cellStyle name="ÅëÈ­ [0]_Sheet1_유통업체현황" xfId="856" xr:uid="{00000000-0005-0000-0000-0000F9010000}"/>
    <cellStyle name="AeE­ [0]_Sheet1_유통업체현황 2" xfId="2492" xr:uid="{00000000-0005-0000-0000-0000FA010000}"/>
    <cellStyle name="ÅëÈ­ [0]_Sheet1_유통업체현황 2" xfId="2493" xr:uid="{00000000-0005-0000-0000-0000FB010000}"/>
    <cellStyle name="AeE­ [0]_Sheet1_유통업체현황 3" xfId="2785" xr:uid="{00000000-0005-0000-0000-0000FC010000}"/>
    <cellStyle name="ÅëÈ­ [0]_Sheet1_유통업체현황 3" xfId="2786" xr:uid="{00000000-0005-0000-0000-0000FD010000}"/>
    <cellStyle name="AeE­ [0]_Sheet1_유통업체현황 4" xfId="3024" xr:uid="{00000000-0005-0000-0000-0000FE010000}"/>
    <cellStyle name="ÅëÈ­ [0]_Sheet1_유통업체현황 4" xfId="3025" xr:uid="{00000000-0005-0000-0000-0000FF010000}"/>
    <cellStyle name="AeE­ [0]_Sheet1_유통업체현황 5" xfId="3257" xr:uid="{00000000-0005-0000-0000-000000020000}"/>
    <cellStyle name="ÅëÈ­ [0]_Sheet1_유통업체현황 5" xfId="3258" xr:uid="{00000000-0005-0000-0000-000001020000}"/>
    <cellStyle name="AeE­ [0]_Sheet1_토지정보과(제출)," xfId="1100" xr:uid="{00000000-0005-0000-0000-000002020000}"/>
    <cellStyle name="ÅëÈ­ [0]_Sheet1_토지정보과(제출)," xfId="1101" xr:uid="{00000000-0005-0000-0000-000003020000}"/>
    <cellStyle name="AeE­ [0]_Sheet1_평택시" xfId="1102" xr:uid="{00000000-0005-0000-0000-000004020000}"/>
    <cellStyle name="ÅëÈ­ [0]_Sheet1_평택시" xfId="1103" xr:uid="{00000000-0005-0000-0000-000005020000}"/>
    <cellStyle name="AeE­_0809ºn±³ " xfId="1347" xr:uid="{00000000-0005-0000-0000-000006020000}"/>
    <cellStyle name="ÅëÈ­_¼ÕÀÍ¿¹»ê" xfId="683" xr:uid="{00000000-0005-0000-0000-000007020000}"/>
    <cellStyle name="AeE­_¼OAI¿¹≫e" xfId="684" xr:uid="{00000000-0005-0000-0000-000008020000}"/>
    <cellStyle name="ÅëÈ­_ÀÎ°Çºñ,¿ÜÁÖºñ" xfId="685" xr:uid="{00000000-0005-0000-0000-000009020000}"/>
    <cellStyle name="AeE­_AI°Cºn,μμ±Þºn" xfId="686" xr:uid="{00000000-0005-0000-0000-00000A020000}"/>
    <cellStyle name="ÅëÈ­_laroux" xfId="687" xr:uid="{00000000-0005-0000-0000-00000B020000}"/>
    <cellStyle name="AeE­_laroux_1" xfId="688" xr:uid="{00000000-0005-0000-0000-00000C020000}"/>
    <cellStyle name="ÅëÈ­_laroux_1" xfId="689" xr:uid="{00000000-0005-0000-0000-00000D020000}"/>
    <cellStyle name="AeE­_laroux_1 2" xfId="2494" xr:uid="{00000000-0005-0000-0000-00000E020000}"/>
    <cellStyle name="ÅëÈ­_laroux_1 2" xfId="2495" xr:uid="{00000000-0005-0000-0000-00000F020000}"/>
    <cellStyle name="AeE­_laroux_1 3" xfId="2792" xr:uid="{00000000-0005-0000-0000-000010020000}"/>
    <cellStyle name="ÅëÈ­_laroux_1 3" xfId="2793" xr:uid="{00000000-0005-0000-0000-000011020000}"/>
    <cellStyle name="AeE­_laroux_1 4" xfId="3031" xr:uid="{00000000-0005-0000-0000-000012020000}"/>
    <cellStyle name="ÅëÈ­_laroux_1 4" xfId="3032" xr:uid="{00000000-0005-0000-0000-000013020000}"/>
    <cellStyle name="AeE­_laroux_1 5" xfId="3259" xr:uid="{00000000-0005-0000-0000-000014020000}"/>
    <cellStyle name="ÅëÈ­_laroux_1 5" xfId="3260" xr:uid="{00000000-0005-0000-0000-000015020000}"/>
    <cellStyle name="AeE­_laroux_1_45-09 유통 금융 보험 및 기타서비스(97-109)" xfId="690" xr:uid="{00000000-0005-0000-0000-000016020000}"/>
    <cellStyle name="ÅëÈ­_laroux_1_45-09 유통 금융 보험 및 기타서비스(97-109)" xfId="691" xr:uid="{00000000-0005-0000-0000-000017020000}"/>
    <cellStyle name="AeE­_laroux_1_45-09 유통 금융 보험 및 기타서비스(97-109) 2" xfId="2496" xr:uid="{00000000-0005-0000-0000-000018020000}"/>
    <cellStyle name="ÅëÈ­_laroux_1_45-09 유통 금융 보험 및 기타서비스(97-109) 2" xfId="2497" xr:uid="{00000000-0005-0000-0000-000019020000}"/>
    <cellStyle name="AeE­_laroux_1_45-09 유통 금융 보험 및 기타서비스(97-109) 3" xfId="2794" xr:uid="{00000000-0005-0000-0000-00001A020000}"/>
    <cellStyle name="ÅëÈ­_laroux_1_45-09 유통 금융 보험 및 기타서비스(97-109) 3" xfId="2795" xr:uid="{00000000-0005-0000-0000-00001B020000}"/>
    <cellStyle name="AeE­_laroux_1_45-09 유통 금융 보험 및 기타서비스(97-109) 4" xfId="3033" xr:uid="{00000000-0005-0000-0000-00001C020000}"/>
    <cellStyle name="ÅëÈ­_laroux_1_45-09 유통 금융 보험 및 기타서비스(97-109) 4" xfId="3034" xr:uid="{00000000-0005-0000-0000-00001D020000}"/>
    <cellStyle name="AeE­_laroux_1_45-09 유통 금융 보험 및 기타서비스(97-109) 5" xfId="3261" xr:uid="{00000000-0005-0000-0000-00001E020000}"/>
    <cellStyle name="ÅëÈ­_laroux_1_45-09 유통 금융 보험 및 기타서비스(97-109) 5" xfId="3262" xr:uid="{00000000-0005-0000-0000-00001F020000}"/>
    <cellStyle name="AeE­_laroux_1_46-06 농림수산업" xfId="1348" xr:uid="{00000000-0005-0000-0000-000020020000}"/>
    <cellStyle name="ÅëÈ­_laroux_1_46-06 농림수산업" xfId="1349" xr:uid="{00000000-0005-0000-0000-000021020000}"/>
    <cellStyle name="AeE­_laroux_1_46-09 유통 금융 보험 및 기타서비스" xfId="857" xr:uid="{00000000-0005-0000-0000-000022020000}"/>
    <cellStyle name="ÅëÈ­_laroux_1_46-09 유통 금융 보험 및 기타서비스" xfId="858" xr:uid="{00000000-0005-0000-0000-000023020000}"/>
    <cellStyle name="AeE­_laroux_1_46-09 유통 금융 보험 및 기타서비스 2" xfId="2498" xr:uid="{00000000-0005-0000-0000-000024020000}"/>
    <cellStyle name="ÅëÈ­_laroux_1_46-09 유통 금융 보험 및 기타서비스 2" xfId="2499" xr:uid="{00000000-0005-0000-0000-000025020000}"/>
    <cellStyle name="AeE­_laroux_1_46-09 유통 금융 보험 및 기타서비스 3" xfId="2796" xr:uid="{00000000-0005-0000-0000-000026020000}"/>
    <cellStyle name="ÅëÈ­_laroux_1_46-09 유통 금융 보험 및 기타서비스 3" xfId="2797" xr:uid="{00000000-0005-0000-0000-000027020000}"/>
    <cellStyle name="AeE­_laroux_1_46-09 유통 금융 보험 및 기타서비스 4" xfId="3035" xr:uid="{00000000-0005-0000-0000-000028020000}"/>
    <cellStyle name="ÅëÈ­_laroux_1_46-09 유통 금융 보험 및 기타서비스 4" xfId="3036" xr:uid="{00000000-0005-0000-0000-000029020000}"/>
    <cellStyle name="AeE­_laroux_1_46-09 유통 금융 보험 및 기타서비스 5" xfId="3263" xr:uid="{00000000-0005-0000-0000-00002A020000}"/>
    <cellStyle name="ÅëÈ­_laroux_1_46-09 유통 금융 보험 및 기타서비스 5" xfId="3264" xr:uid="{00000000-0005-0000-0000-00002B020000}"/>
    <cellStyle name="AeE­_laroux_1_46-11 교통 관광 및 정보통신" xfId="859" xr:uid="{00000000-0005-0000-0000-00002C020000}"/>
    <cellStyle name="ÅëÈ­_laroux_1_46-11 교통 관광 및 정보통신" xfId="860" xr:uid="{00000000-0005-0000-0000-00002D020000}"/>
    <cellStyle name="AeE­_laroux_1_46-11 교통 관광 및 정보통신 2" xfId="2500" xr:uid="{00000000-0005-0000-0000-00002E020000}"/>
    <cellStyle name="ÅëÈ­_laroux_1_46-11 교통 관광 및 정보통신 2" xfId="2501" xr:uid="{00000000-0005-0000-0000-00002F020000}"/>
    <cellStyle name="AeE­_laroux_1_46-11 교통 관광 및 정보통신 3" xfId="2798" xr:uid="{00000000-0005-0000-0000-000030020000}"/>
    <cellStyle name="ÅëÈ­_laroux_1_46-11 교통 관광 및 정보통신 3" xfId="2799" xr:uid="{00000000-0005-0000-0000-000031020000}"/>
    <cellStyle name="AeE­_laroux_1_46-11 교통 관광 및 정보통신 4" xfId="3037" xr:uid="{00000000-0005-0000-0000-000032020000}"/>
    <cellStyle name="ÅëÈ­_laroux_1_46-11 교통 관광 및 정보통신 4" xfId="3038" xr:uid="{00000000-0005-0000-0000-000033020000}"/>
    <cellStyle name="AeE­_laroux_1_46-11 교통 관광 및 정보통신 5" xfId="3265" xr:uid="{00000000-0005-0000-0000-000034020000}"/>
    <cellStyle name="ÅëÈ­_laroux_1_46-11 교통 관광 및 정보통신 5" xfId="3266" xr:uid="{00000000-0005-0000-0000-000035020000}"/>
    <cellStyle name="AeE­_laroux_1_48-06 농림수산업" xfId="1104" xr:uid="{00000000-0005-0000-0000-000036020000}"/>
    <cellStyle name="ÅëÈ­_laroux_1_48-06 농림수산업" xfId="1105" xr:uid="{00000000-0005-0000-0000-000037020000}"/>
    <cellStyle name="AeE­_laroux_1_48-09 유통 금융 보험 및 기타서비스" xfId="861" xr:uid="{00000000-0005-0000-0000-000038020000}"/>
    <cellStyle name="ÅëÈ­_laroux_1_48-09 유통 금융 보험 및 기타서비스" xfId="862" xr:uid="{00000000-0005-0000-0000-000039020000}"/>
    <cellStyle name="AeE­_laroux_1_48-09 유통 금융 보험 및 기타서비스 2" xfId="2502" xr:uid="{00000000-0005-0000-0000-00003A020000}"/>
    <cellStyle name="ÅëÈ­_laroux_1_48-09 유통 금융 보험 및 기타서비스 2" xfId="2503" xr:uid="{00000000-0005-0000-0000-00003B020000}"/>
    <cellStyle name="AeE­_laroux_1_48-09 유통 금융 보험 및 기타서비스 3" xfId="2800" xr:uid="{00000000-0005-0000-0000-00003C020000}"/>
    <cellStyle name="ÅëÈ­_laroux_1_48-09 유통 금융 보험 및 기타서비스 3" xfId="2801" xr:uid="{00000000-0005-0000-0000-00003D020000}"/>
    <cellStyle name="AeE­_laroux_1_48-09 유통 금융 보험 및 기타서비스 4" xfId="3039" xr:uid="{00000000-0005-0000-0000-00003E020000}"/>
    <cellStyle name="ÅëÈ­_laroux_1_48-09 유통 금융 보험 및 기타서비스 4" xfId="3040" xr:uid="{00000000-0005-0000-0000-00003F020000}"/>
    <cellStyle name="AeE­_laroux_1_48-09 유통 금융 보험 및 기타서비스 5" xfId="3267" xr:uid="{00000000-0005-0000-0000-000040020000}"/>
    <cellStyle name="ÅëÈ­_laroux_1_48-09 유통 금융 보험 및 기타서비스 5" xfId="3268" xr:uid="{00000000-0005-0000-0000-000041020000}"/>
    <cellStyle name="AeE­_laroux_1_48-10 주택 건설" xfId="1106" xr:uid="{00000000-0005-0000-0000-000042020000}"/>
    <cellStyle name="ÅëÈ­_laroux_1_48-10 주택 건설" xfId="1107" xr:uid="{00000000-0005-0000-0000-000043020000}"/>
    <cellStyle name="AeE­_laroux_1_48-11 교통 관광 및 정보통신" xfId="1108" xr:uid="{00000000-0005-0000-0000-000044020000}"/>
    <cellStyle name="ÅëÈ­_laroux_1_48-11 교통 관광 및 정보통신" xfId="1109" xr:uid="{00000000-0005-0000-0000-000045020000}"/>
    <cellStyle name="AeE­_laroux_1_48-12 보건 및 사회보장" xfId="1110" xr:uid="{00000000-0005-0000-0000-000046020000}"/>
    <cellStyle name="ÅëÈ­_laroux_1_48-12 보건 및 사회보장" xfId="1111" xr:uid="{00000000-0005-0000-0000-000047020000}"/>
    <cellStyle name="AeE­_laroux_1_48-13 환경" xfId="1112" xr:uid="{00000000-0005-0000-0000-000048020000}"/>
    <cellStyle name="ÅëÈ­_laroux_1_48-13 환경" xfId="1113" xr:uid="{00000000-0005-0000-0000-000049020000}"/>
    <cellStyle name="AeE­_laroux_1_48-14 교육 및 문화" xfId="1114" xr:uid="{00000000-0005-0000-0000-00004A020000}"/>
    <cellStyle name="ÅëÈ­_laroux_1_48-14 교육 및 문화" xfId="1115" xr:uid="{00000000-0005-0000-0000-00004B020000}"/>
    <cellStyle name="AeE­_laroux_1_48-17 공공행정 및 사법" xfId="863" xr:uid="{00000000-0005-0000-0000-00004C020000}"/>
    <cellStyle name="ÅëÈ­_laroux_1_48-17 공공행정 및 사법" xfId="864" xr:uid="{00000000-0005-0000-0000-00004D020000}"/>
    <cellStyle name="AeE­_laroux_1_48-17 공공행정 및 사법 2" xfId="2504" xr:uid="{00000000-0005-0000-0000-00004E020000}"/>
    <cellStyle name="ÅëÈ­_laroux_1_48-17 공공행정 및 사법 2" xfId="2505" xr:uid="{00000000-0005-0000-0000-00004F020000}"/>
    <cellStyle name="AeE­_laroux_1_48-17 공공행정 및 사법 3" xfId="2802" xr:uid="{00000000-0005-0000-0000-000050020000}"/>
    <cellStyle name="ÅëÈ­_laroux_1_48-17 공공행정 및 사법 3" xfId="2803" xr:uid="{00000000-0005-0000-0000-000051020000}"/>
    <cellStyle name="AeE­_laroux_1_48-17 공공행정 및 사법 4" xfId="3041" xr:uid="{00000000-0005-0000-0000-000052020000}"/>
    <cellStyle name="ÅëÈ­_laroux_1_48-17 공공행정 및 사법 4" xfId="3042" xr:uid="{00000000-0005-0000-0000-000053020000}"/>
    <cellStyle name="AeE­_laroux_1_48-17 공공행정 및 사법 5" xfId="3269" xr:uid="{00000000-0005-0000-0000-000054020000}"/>
    <cellStyle name="ÅëÈ­_laroux_1_48-17 공공행정 및 사법 5" xfId="3270" xr:uid="{00000000-0005-0000-0000-000055020000}"/>
    <cellStyle name="AeE­_laroux_1_48-17 공공행정및사법(완)" xfId="1350" xr:uid="{00000000-0005-0000-0000-000056020000}"/>
    <cellStyle name="ÅëÈ­_laroux_1_48-17 공공행정및사법(완)" xfId="1351" xr:uid="{00000000-0005-0000-0000-000057020000}"/>
    <cellStyle name="AeE­_laroux_1_99 재가노인복지시설" xfId="865" xr:uid="{00000000-0005-0000-0000-000058020000}"/>
    <cellStyle name="ÅëÈ­_laroux_1_99 재가노인복지시설" xfId="866" xr:uid="{00000000-0005-0000-0000-000059020000}"/>
    <cellStyle name="AeE­_laroux_1_99 재가노인복지시설 2" xfId="2506" xr:uid="{00000000-0005-0000-0000-00005A020000}"/>
    <cellStyle name="ÅëÈ­_laroux_1_99 재가노인복지시설 2" xfId="2507" xr:uid="{00000000-0005-0000-0000-00005B020000}"/>
    <cellStyle name="AeE­_laroux_1_99 재가노인복지시설 3" xfId="2804" xr:uid="{00000000-0005-0000-0000-00005C020000}"/>
    <cellStyle name="ÅëÈ­_laroux_1_99 재가노인복지시설 3" xfId="2805" xr:uid="{00000000-0005-0000-0000-00005D020000}"/>
    <cellStyle name="AeE­_laroux_1_99 재가노인복지시설 4" xfId="3043" xr:uid="{00000000-0005-0000-0000-00005E020000}"/>
    <cellStyle name="ÅëÈ­_laroux_1_99 재가노인복지시설 4" xfId="3044" xr:uid="{00000000-0005-0000-0000-00005F020000}"/>
    <cellStyle name="AeE­_laroux_1_99 재가노인복지시설 5" xfId="3271" xr:uid="{00000000-0005-0000-0000-000060020000}"/>
    <cellStyle name="ÅëÈ­_laroux_1_99 재가노인복지시설 5" xfId="3272" xr:uid="{00000000-0005-0000-0000-000061020000}"/>
    <cellStyle name="AeE­_laroux_1_99 친환경농산물 인증현황" xfId="692" xr:uid="{00000000-0005-0000-0000-000062020000}"/>
    <cellStyle name="ÅëÈ­_laroux_1_99 친환경농산물 인증현황" xfId="693" xr:uid="{00000000-0005-0000-0000-000063020000}"/>
    <cellStyle name="AeE­_laroux_1_99 친환경농산물 인증현황 2" xfId="2508" xr:uid="{00000000-0005-0000-0000-000064020000}"/>
    <cellStyle name="ÅëÈ­_laroux_1_99 친환경농산물 인증현황 2" xfId="2509" xr:uid="{00000000-0005-0000-0000-000065020000}"/>
    <cellStyle name="AeE­_laroux_1_99 친환경농산물 인증현황 3" xfId="2806" xr:uid="{00000000-0005-0000-0000-000066020000}"/>
    <cellStyle name="ÅëÈ­_laroux_1_99 친환경농산물 인증현황 3" xfId="2807" xr:uid="{00000000-0005-0000-0000-000067020000}"/>
    <cellStyle name="AeE­_laroux_1_99 친환경농산물 인증현황 4" xfId="3045" xr:uid="{00000000-0005-0000-0000-000068020000}"/>
    <cellStyle name="ÅëÈ­_laroux_1_99 친환경농산물 인증현황 4" xfId="3046" xr:uid="{00000000-0005-0000-0000-000069020000}"/>
    <cellStyle name="AeE­_laroux_1_99 친환경농산물 인증현황 5" xfId="3273" xr:uid="{00000000-0005-0000-0000-00006A020000}"/>
    <cellStyle name="ÅëÈ­_laroux_1_99 친환경농산물 인증현황 5" xfId="3274" xr:uid="{00000000-0005-0000-0000-00006B020000}"/>
    <cellStyle name="AeE­_laroux_1_보건위생정책과" xfId="1116" xr:uid="{00000000-0005-0000-0000-00006C020000}"/>
    <cellStyle name="ÅëÈ­_laroux_1_보건위생정책과" xfId="1117" xr:uid="{00000000-0005-0000-0000-00006D020000}"/>
    <cellStyle name="AeE­_laroux_1_시군구" xfId="1118" xr:uid="{00000000-0005-0000-0000-00006E020000}"/>
    <cellStyle name="ÅëÈ­_laroux_1_시군구" xfId="1119" xr:uid="{00000000-0005-0000-0000-00006F020000}"/>
    <cellStyle name="AeE­_laroux_1_안산시" xfId="1120" xr:uid="{00000000-0005-0000-0000-000070020000}"/>
    <cellStyle name="ÅëÈ­_laroux_1_안산시" xfId="1121" xr:uid="{00000000-0005-0000-0000-000071020000}"/>
    <cellStyle name="AeE­_laroux_1_유통업체현황" xfId="867" xr:uid="{00000000-0005-0000-0000-000072020000}"/>
    <cellStyle name="ÅëÈ­_laroux_1_유통업체현황" xfId="868" xr:uid="{00000000-0005-0000-0000-000073020000}"/>
    <cellStyle name="AeE­_laroux_1_유통업체현황 2" xfId="2510" xr:uid="{00000000-0005-0000-0000-000074020000}"/>
    <cellStyle name="ÅëÈ­_laroux_1_유통업체현황 2" xfId="2511" xr:uid="{00000000-0005-0000-0000-000075020000}"/>
    <cellStyle name="AeE­_laroux_1_유통업체현황 3" xfId="2808" xr:uid="{00000000-0005-0000-0000-000076020000}"/>
    <cellStyle name="ÅëÈ­_laroux_1_유통업체현황 3" xfId="2809" xr:uid="{00000000-0005-0000-0000-000077020000}"/>
    <cellStyle name="AeE­_laroux_1_유통업체현황 4" xfId="3047" xr:uid="{00000000-0005-0000-0000-000078020000}"/>
    <cellStyle name="ÅëÈ­_laroux_1_유통업체현황 4" xfId="3048" xr:uid="{00000000-0005-0000-0000-000079020000}"/>
    <cellStyle name="AeE­_laroux_1_유통업체현황 5" xfId="3275" xr:uid="{00000000-0005-0000-0000-00007A020000}"/>
    <cellStyle name="ÅëÈ­_laroux_1_유통업체현황 5" xfId="3276" xr:uid="{00000000-0005-0000-0000-00007B020000}"/>
    <cellStyle name="AeE­_laroux_1_토지정보과(제출)," xfId="1122" xr:uid="{00000000-0005-0000-0000-00007C020000}"/>
    <cellStyle name="ÅëÈ­_laroux_1_토지정보과(제출)," xfId="1123" xr:uid="{00000000-0005-0000-0000-00007D020000}"/>
    <cellStyle name="AeE­_laroux_1_평택시" xfId="1124" xr:uid="{00000000-0005-0000-0000-00007E020000}"/>
    <cellStyle name="ÅëÈ­_laroux_1_평택시" xfId="1125" xr:uid="{00000000-0005-0000-0000-00007F020000}"/>
    <cellStyle name="AeE­_laroux_2" xfId="694" xr:uid="{00000000-0005-0000-0000-000080020000}"/>
    <cellStyle name="ÅëÈ­_laroux_2" xfId="695" xr:uid="{00000000-0005-0000-0000-000081020000}"/>
    <cellStyle name="AeE­_laroux_2 2" xfId="2512" xr:uid="{00000000-0005-0000-0000-000082020000}"/>
    <cellStyle name="ÅëÈ­_laroux_2 2" xfId="2513" xr:uid="{00000000-0005-0000-0000-000083020000}"/>
    <cellStyle name="AeE­_laroux_2 3" xfId="2810" xr:uid="{00000000-0005-0000-0000-000084020000}"/>
    <cellStyle name="ÅëÈ­_laroux_2 3" xfId="2811" xr:uid="{00000000-0005-0000-0000-000085020000}"/>
    <cellStyle name="AeE­_laroux_2 4" xfId="3049" xr:uid="{00000000-0005-0000-0000-000086020000}"/>
    <cellStyle name="ÅëÈ­_laroux_2 4" xfId="3050" xr:uid="{00000000-0005-0000-0000-000087020000}"/>
    <cellStyle name="AeE­_laroux_2 5" xfId="3277" xr:uid="{00000000-0005-0000-0000-000088020000}"/>
    <cellStyle name="ÅëÈ­_laroux_2 5" xfId="3278" xr:uid="{00000000-0005-0000-0000-000089020000}"/>
    <cellStyle name="AeE­_laroux_2_41-06농림16" xfId="696" xr:uid="{00000000-0005-0000-0000-00008A020000}"/>
    <cellStyle name="ÅëÈ­_laroux_2_41-06농림16" xfId="697" xr:uid="{00000000-0005-0000-0000-00008B020000}"/>
    <cellStyle name="AeE­_laroux_2_41-06농림16 2" xfId="2514" xr:uid="{00000000-0005-0000-0000-00008C020000}"/>
    <cellStyle name="ÅëÈ­_laroux_2_41-06농림16 2" xfId="2515" xr:uid="{00000000-0005-0000-0000-00008D020000}"/>
    <cellStyle name="AeE­_laroux_2_41-06농림16 3" xfId="2812" xr:uid="{00000000-0005-0000-0000-00008E020000}"/>
    <cellStyle name="ÅëÈ­_laroux_2_41-06농림16 3" xfId="2813" xr:uid="{00000000-0005-0000-0000-00008F020000}"/>
    <cellStyle name="AeE­_laroux_2_41-06농림16 4" xfId="3051" xr:uid="{00000000-0005-0000-0000-000090020000}"/>
    <cellStyle name="ÅëÈ­_laroux_2_41-06농림16 4" xfId="3052" xr:uid="{00000000-0005-0000-0000-000091020000}"/>
    <cellStyle name="AeE­_laroux_2_41-06농림16 5" xfId="3279" xr:uid="{00000000-0005-0000-0000-000092020000}"/>
    <cellStyle name="ÅëÈ­_laroux_2_41-06농림16 5" xfId="3280" xr:uid="{00000000-0005-0000-0000-000093020000}"/>
    <cellStyle name="AeE­_laroux_2_41-06농림16_45-09 유통 금융 보험 및 기타서비스(97-109)" xfId="698" xr:uid="{00000000-0005-0000-0000-000094020000}"/>
    <cellStyle name="ÅëÈ­_laroux_2_41-06농림16_45-09 유통 금융 보험 및 기타서비스(97-109)" xfId="699" xr:uid="{00000000-0005-0000-0000-000095020000}"/>
    <cellStyle name="AeE­_laroux_2_41-06농림16_45-09 유통 금융 보험 및 기타서비스(97-109) 2" xfId="2516" xr:uid="{00000000-0005-0000-0000-000096020000}"/>
    <cellStyle name="ÅëÈ­_laroux_2_41-06농림16_45-09 유통 금융 보험 및 기타서비스(97-109) 2" xfId="2517" xr:uid="{00000000-0005-0000-0000-000097020000}"/>
    <cellStyle name="AeE­_laroux_2_41-06농림16_45-09 유통 금융 보험 및 기타서비스(97-109) 3" xfId="2814" xr:uid="{00000000-0005-0000-0000-000098020000}"/>
    <cellStyle name="ÅëÈ­_laroux_2_41-06농림16_45-09 유통 금융 보험 및 기타서비스(97-109) 3" xfId="2815" xr:uid="{00000000-0005-0000-0000-000099020000}"/>
    <cellStyle name="AeE­_laroux_2_41-06농림16_45-09 유통 금융 보험 및 기타서비스(97-109) 4" xfId="3053" xr:uid="{00000000-0005-0000-0000-00009A020000}"/>
    <cellStyle name="ÅëÈ­_laroux_2_41-06농림16_45-09 유통 금융 보험 및 기타서비스(97-109) 4" xfId="3054" xr:uid="{00000000-0005-0000-0000-00009B020000}"/>
    <cellStyle name="AeE­_laroux_2_41-06농림16_45-09 유통 금융 보험 및 기타서비스(97-109) 5" xfId="3281" xr:uid="{00000000-0005-0000-0000-00009C020000}"/>
    <cellStyle name="ÅëÈ­_laroux_2_41-06농림16_45-09 유통 금융 보험 및 기타서비스(97-109) 5" xfId="3282" xr:uid="{00000000-0005-0000-0000-00009D020000}"/>
    <cellStyle name="AeE­_laroux_2_41-06농림16_46-06 농림수산업" xfId="1352" xr:uid="{00000000-0005-0000-0000-00009E020000}"/>
    <cellStyle name="ÅëÈ­_laroux_2_41-06농림16_46-06 농림수산업" xfId="1353" xr:uid="{00000000-0005-0000-0000-00009F020000}"/>
    <cellStyle name="AeE­_laroux_2_41-06농림16_46-09 유통 금융 보험 및 기타서비스" xfId="869" xr:uid="{00000000-0005-0000-0000-0000A0020000}"/>
    <cellStyle name="ÅëÈ­_laroux_2_41-06농림16_46-09 유통 금융 보험 및 기타서비스" xfId="870" xr:uid="{00000000-0005-0000-0000-0000A1020000}"/>
    <cellStyle name="AeE­_laroux_2_41-06농림16_46-09 유통 금융 보험 및 기타서비스 2" xfId="2518" xr:uid="{00000000-0005-0000-0000-0000A2020000}"/>
    <cellStyle name="ÅëÈ­_laroux_2_41-06농림16_46-09 유통 금융 보험 및 기타서비스 2" xfId="2519" xr:uid="{00000000-0005-0000-0000-0000A3020000}"/>
    <cellStyle name="AeE­_laroux_2_41-06농림16_46-09 유통 금융 보험 및 기타서비스 3" xfId="2816" xr:uid="{00000000-0005-0000-0000-0000A4020000}"/>
    <cellStyle name="ÅëÈ­_laroux_2_41-06농림16_46-09 유통 금융 보험 및 기타서비스 3" xfId="2817" xr:uid="{00000000-0005-0000-0000-0000A5020000}"/>
    <cellStyle name="AeE­_laroux_2_41-06농림16_46-09 유통 금융 보험 및 기타서비스 4" xfId="3055" xr:uid="{00000000-0005-0000-0000-0000A6020000}"/>
    <cellStyle name="ÅëÈ­_laroux_2_41-06농림16_46-09 유통 금융 보험 및 기타서비스 4" xfId="3056" xr:uid="{00000000-0005-0000-0000-0000A7020000}"/>
    <cellStyle name="AeE­_laroux_2_41-06농림16_46-09 유통 금융 보험 및 기타서비스 5" xfId="3283" xr:uid="{00000000-0005-0000-0000-0000A8020000}"/>
    <cellStyle name="ÅëÈ­_laroux_2_41-06농림16_46-09 유통 금융 보험 및 기타서비스 5" xfId="3284" xr:uid="{00000000-0005-0000-0000-0000A9020000}"/>
    <cellStyle name="AeE­_laroux_2_41-06농림16_46-11 교통 관광 및 정보통신" xfId="871" xr:uid="{00000000-0005-0000-0000-0000AA020000}"/>
    <cellStyle name="ÅëÈ­_laroux_2_41-06농림16_46-11 교통 관광 및 정보통신" xfId="872" xr:uid="{00000000-0005-0000-0000-0000AB020000}"/>
    <cellStyle name="AeE­_laroux_2_41-06농림16_46-11 교통 관광 및 정보통신 2" xfId="2520" xr:uid="{00000000-0005-0000-0000-0000AC020000}"/>
    <cellStyle name="ÅëÈ­_laroux_2_41-06농림16_46-11 교통 관광 및 정보통신 2" xfId="2521" xr:uid="{00000000-0005-0000-0000-0000AD020000}"/>
    <cellStyle name="AeE­_laroux_2_41-06농림16_46-11 교통 관광 및 정보통신 3" xfId="2818" xr:uid="{00000000-0005-0000-0000-0000AE020000}"/>
    <cellStyle name="ÅëÈ­_laroux_2_41-06농림16_46-11 교통 관광 및 정보통신 3" xfId="2819" xr:uid="{00000000-0005-0000-0000-0000AF020000}"/>
    <cellStyle name="AeE­_laroux_2_41-06농림16_46-11 교통 관광 및 정보통신 4" xfId="3057" xr:uid="{00000000-0005-0000-0000-0000B0020000}"/>
    <cellStyle name="ÅëÈ­_laroux_2_41-06농림16_46-11 교통 관광 및 정보통신 4" xfId="3058" xr:uid="{00000000-0005-0000-0000-0000B1020000}"/>
    <cellStyle name="AeE­_laroux_2_41-06농림16_46-11 교통 관광 및 정보통신 5" xfId="3285" xr:uid="{00000000-0005-0000-0000-0000B2020000}"/>
    <cellStyle name="ÅëÈ­_laroux_2_41-06농림16_46-11 교통 관광 및 정보통신 5" xfId="3286" xr:uid="{00000000-0005-0000-0000-0000B3020000}"/>
    <cellStyle name="AeE­_laroux_2_41-06농림16_48-06 농림수산업" xfId="1126" xr:uid="{00000000-0005-0000-0000-0000B4020000}"/>
    <cellStyle name="ÅëÈ­_laroux_2_41-06농림16_48-06 농림수산업" xfId="1127" xr:uid="{00000000-0005-0000-0000-0000B5020000}"/>
    <cellStyle name="AeE­_laroux_2_41-06농림16_48-09 유통 금융 보험 및 기타서비스" xfId="873" xr:uid="{00000000-0005-0000-0000-0000B6020000}"/>
    <cellStyle name="ÅëÈ­_laroux_2_41-06농림16_48-09 유통 금융 보험 및 기타서비스" xfId="874" xr:uid="{00000000-0005-0000-0000-0000B7020000}"/>
    <cellStyle name="AeE­_laroux_2_41-06농림16_48-09 유통 금융 보험 및 기타서비스 2" xfId="2522" xr:uid="{00000000-0005-0000-0000-0000B8020000}"/>
    <cellStyle name="ÅëÈ­_laroux_2_41-06농림16_48-09 유통 금융 보험 및 기타서비스 2" xfId="2523" xr:uid="{00000000-0005-0000-0000-0000B9020000}"/>
    <cellStyle name="AeE­_laroux_2_41-06농림16_48-09 유통 금융 보험 및 기타서비스 3" xfId="2820" xr:uid="{00000000-0005-0000-0000-0000BA020000}"/>
    <cellStyle name="ÅëÈ­_laroux_2_41-06농림16_48-09 유통 금융 보험 및 기타서비스 3" xfId="2821" xr:uid="{00000000-0005-0000-0000-0000BB020000}"/>
    <cellStyle name="AeE­_laroux_2_41-06농림16_48-09 유통 금융 보험 및 기타서비스 4" xfId="3059" xr:uid="{00000000-0005-0000-0000-0000BC020000}"/>
    <cellStyle name="ÅëÈ­_laroux_2_41-06농림16_48-09 유통 금융 보험 및 기타서비스 4" xfId="3060" xr:uid="{00000000-0005-0000-0000-0000BD020000}"/>
    <cellStyle name="AeE­_laroux_2_41-06농림16_48-09 유통 금융 보험 및 기타서비스 5" xfId="3287" xr:uid="{00000000-0005-0000-0000-0000BE020000}"/>
    <cellStyle name="ÅëÈ­_laroux_2_41-06농림16_48-09 유통 금융 보험 및 기타서비스 5" xfId="3288" xr:uid="{00000000-0005-0000-0000-0000BF020000}"/>
    <cellStyle name="AeE­_laroux_2_41-06농림16_48-10 주택 건설" xfId="1128" xr:uid="{00000000-0005-0000-0000-0000C0020000}"/>
    <cellStyle name="ÅëÈ­_laroux_2_41-06농림16_48-10 주택 건설" xfId="1129" xr:uid="{00000000-0005-0000-0000-0000C1020000}"/>
    <cellStyle name="AeE­_laroux_2_41-06농림16_48-11 교통 관광 및 정보통신" xfId="1130" xr:uid="{00000000-0005-0000-0000-0000C2020000}"/>
    <cellStyle name="ÅëÈ­_laroux_2_41-06농림16_48-11 교통 관광 및 정보통신" xfId="1131" xr:uid="{00000000-0005-0000-0000-0000C3020000}"/>
    <cellStyle name="AeE­_laroux_2_41-06농림16_48-12 보건 및 사회보장" xfId="1132" xr:uid="{00000000-0005-0000-0000-0000C4020000}"/>
    <cellStyle name="ÅëÈ­_laroux_2_41-06농림16_48-12 보건 및 사회보장" xfId="1133" xr:uid="{00000000-0005-0000-0000-0000C5020000}"/>
    <cellStyle name="AeE­_laroux_2_41-06농림16_48-13 환경" xfId="1134" xr:uid="{00000000-0005-0000-0000-0000C6020000}"/>
    <cellStyle name="ÅëÈ­_laroux_2_41-06농림16_48-13 환경" xfId="1135" xr:uid="{00000000-0005-0000-0000-0000C7020000}"/>
    <cellStyle name="AeE­_laroux_2_41-06농림16_48-14 교육 및 문화" xfId="1136" xr:uid="{00000000-0005-0000-0000-0000C8020000}"/>
    <cellStyle name="ÅëÈ­_laroux_2_41-06농림16_48-14 교육 및 문화" xfId="1137" xr:uid="{00000000-0005-0000-0000-0000C9020000}"/>
    <cellStyle name="AeE­_laroux_2_41-06농림16_48-17 공공행정 및 사법" xfId="875" xr:uid="{00000000-0005-0000-0000-0000CA020000}"/>
    <cellStyle name="ÅëÈ­_laroux_2_41-06농림16_48-17 공공행정 및 사법" xfId="876" xr:uid="{00000000-0005-0000-0000-0000CB020000}"/>
    <cellStyle name="AeE­_laroux_2_41-06농림16_48-17 공공행정 및 사법 2" xfId="2524" xr:uid="{00000000-0005-0000-0000-0000CC020000}"/>
    <cellStyle name="ÅëÈ­_laroux_2_41-06농림16_48-17 공공행정 및 사법 2" xfId="2525" xr:uid="{00000000-0005-0000-0000-0000CD020000}"/>
    <cellStyle name="AeE­_laroux_2_41-06농림16_48-17 공공행정 및 사법 3" xfId="2822" xr:uid="{00000000-0005-0000-0000-0000CE020000}"/>
    <cellStyle name="ÅëÈ­_laroux_2_41-06농림16_48-17 공공행정 및 사법 3" xfId="2823" xr:uid="{00000000-0005-0000-0000-0000CF020000}"/>
    <cellStyle name="AeE­_laroux_2_41-06농림16_48-17 공공행정 및 사법 4" xfId="3061" xr:uid="{00000000-0005-0000-0000-0000D0020000}"/>
    <cellStyle name="ÅëÈ­_laroux_2_41-06농림16_48-17 공공행정 및 사법 4" xfId="3062" xr:uid="{00000000-0005-0000-0000-0000D1020000}"/>
    <cellStyle name="AeE­_laroux_2_41-06농림16_48-17 공공행정 및 사법 5" xfId="3289" xr:uid="{00000000-0005-0000-0000-0000D2020000}"/>
    <cellStyle name="ÅëÈ­_laroux_2_41-06농림16_48-17 공공행정 및 사법 5" xfId="3290" xr:uid="{00000000-0005-0000-0000-0000D3020000}"/>
    <cellStyle name="AeE­_laroux_2_41-06농림16_48-17 공공행정및사법(완)" xfId="1354" xr:uid="{00000000-0005-0000-0000-0000D4020000}"/>
    <cellStyle name="ÅëÈ­_laroux_2_41-06농림16_48-17 공공행정및사법(완)" xfId="1355" xr:uid="{00000000-0005-0000-0000-0000D5020000}"/>
    <cellStyle name="AeE­_laroux_2_41-06농림16_99 재가노인복지시설" xfId="877" xr:uid="{00000000-0005-0000-0000-0000D6020000}"/>
    <cellStyle name="ÅëÈ­_laroux_2_41-06농림16_99 재가노인복지시설" xfId="878" xr:uid="{00000000-0005-0000-0000-0000D7020000}"/>
    <cellStyle name="AeE­_laroux_2_41-06농림16_99 재가노인복지시설 2" xfId="2526" xr:uid="{00000000-0005-0000-0000-0000D8020000}"/>
    <cellStyle name="ÅëÈ­_laroux_2_41-06농림16_99 재가노인복지시설 2" xfId="2527" xr:uid="{00000000-0005-0000-0000-0000D9020000}"/>
    <cellStyle name="AeE­_laroux_2_41-06농림16_99 재가노인복지시설 3" xfId="2824" xr:uid="{00000000-0005-0000-0000-0000DA020000}"/>
    <cellStyle name="ÅëÈ­_laroux_2_41-06농림16_99 재가노인복지시설 3" xfId="2825" xr:uid="{00000000-0005-0000-0000-0000DB020000}"/>
    <cellStyle name="AeE­_laroux_2_41-06농림16_99 재가노인복지시설 4" xfId="3063" xr:uid="{00000000-0005-0000-0000-0000DC020000}"/>
    <cellStyle name="ÅëÈ­_laroux_2_41-06농림16_99 재가노인복지시설 4" xfId="3064" xr:uid="{00000000-0005-0000-0000-0000DD020000}"/>
    <cellStyle name="AeE­_laroux_2_41-06농림16_99 재가노인복지시설 5" xfId="3291" xr:uid="{00000000-0005-0000-0000-0000DE020000}"/>
    <cellStyle name="ÅëÈ­_laroux_2_41-06농림16_99 재가노인복지시설 5" xfId="3292" xr:uid="{00000000-0005-0000-0000-0000DF020000}"/>
    <cellStyle name="AeE­_laroux_2_41-06농림16_99 친환경농산물 인증현황" xfId="700" xr:uid="{00000000-0005-0000-0000-0000E0020000}"/>
    <cellStyle name="ÅëÈ­_laroux_2_41-06농림16_99 친환경농산물 인증현황" xfId="701" xr:uid="{00000000-0005-0000-0000-0000E1020000}"/>
    <cellStyle name="AeE­_laroux_2_41-06농림16_99 친환경농산물 인증현황 2" xfId="2528" xr:uid="{00000000-0005-0000-0000-0000E2020000}"/>
    <cellStyle name="ÅëÈ­_laroux_2_41-06농림16_99 친환경농산물 인증현황 2" xfId="2529" xr:uid="{00000000-0005-0000-0000-0000E3020000}"/>
    <cellStyle name="AeE­_laroux_2_41-06농림16_99 친환경농산물 인증현황 3" xfId="2826" xr:uid="{00000000-0005-0000-0000-0000E4020000}"/>
    <cellStyle name="ÅëÈ­_laroux_2_41-06농림16_99 친환경농산물 인증현황 3" xfId="2827" xr:uid="{00000000-0005-0000-0000-0000E5020000}"/>
    <cellStyle name="AeE­_laroux_2_41-06농림16_99 친환경농산물 인증현황 4" xfId="3065" xr:uid="{00000000-0005-0000-0000-0000E6020000}"/>
    <cellStyle name="ÅëÈ­_laroux_2_41-06농림16_99 친환경농산물 인증현황 4" xfId="3066" xr:uid="{00000000-0005-0000-0000-0000E7020000}"/>
    <cellStyle name="AeE­_laroux_2_41-06농림16_99 친환경농산물 인증현황 5" xfId="3293" xr:uid="{00000000-0005-0000-0000-0000E8020000}"/>
    <cellStyle name="ÅëÈ­_laroux_2_41-06농림16_99 친환경농산물 인증현황 5" xfId="3294" xr:uid="{00000000-0005-0000-0000-0000E9020000}"/>
    <cellStyle name="AeE­_laroux_2_41-06농림16_보건위생정책과" xfId="1138" xr:uid="{00000000-0005-0000-0000-0000EA020000}"/>
    <cellStyle name="ÅëÈ­_laroux_2_41-06농림16_보건위생정책과" xfId="1139" xr:uid="{00000000-0005-0000-0000-0000EB020000}"/>
    <cellStyle name="AeE­_laroux_2_41-06농림16_시군구" xfId="1140" xr:uid="{00000000-0005-0000-0000-0000EC020000}"/>
    <cellStyle name="ÅëÈ­_laroux_2_41-06농림16_시군구" xfId="1141" xr:uid="{00000000-0005-0000-0000-0000ED020000}"/>
    <cellStyle name="AeE­_laroux_2_41-06농림16_안산시" xfId="1142" xr:uid="{00000000-0005-0000-0000-0000EE020000}"/>
    <cellStyle name="ÅëÈ­_laroux_2_41-06농림16_안산시" xfId="1143" xr:uid="{00000000-0005-0000-0000-0000EF020000}"/>
    <cellStyle name="AeE­_laroux_2_41-06농림16_유통업체현황" xfId="879" xr:uid="{00000000-0005-0000-0000-0000F0020000}"/>
    <cellStyle name="ÅëÈ­_laroux_2_41-06농림16_유통업체현황" xfId="880" xr:uid="{00000000-0005-0000-0000-0000F1020000}"/>
    <cellStyle name="AeE­_laroux_2_41-06농림16_유통업체현황 2" xfId="2530" xr:uid="{00000000-0005-0000-0000-0000F2020000}"/>
    <cellStyle name="ÅëÈ­_laroux_2_41-06농림16_유통업체현황 2" xfId="2531" xr:uid="{00000000-0005-0000-0000-0000F3020000}"/>
    <cellStyle name="AeE­_laroux_2_41-06농림16_유통업체현황 3" xfId="2828" xr:uid="{00000000-0005-0000-0000-0000F4020000}"/>
    <cellStyle name="ÅëÈ­_laroux_2_41-06농림16_유통업체현황 3" xfId="2829" xr:uid="{00000000-0005-0000-0000-0000F5020000}"/>
    <cellStyle name="AeE­_laroux_2_41-06농림16_유통업체현황 4" xfId="3067" xr:uid="{00000000-0005-0000-0000-0000F6020000}"/>
    <cellStyle name="ÅëÈ­_laroux_2_41-06농림16_유통업체현황 4" xfId="3068" xr:uid="{00000000-0005-0000-0000-0000F7020000}"/>
    <cellStyle name="AeE­_laroux_2_41-06농림16_유통업체현황 5" xfId="3295" xr:uid="{00000000-0005-0000-0000-0000F8020000}"/>
    <cellStyle name="ÅëÈ­_laroux_2_41-06농림16_유통업체현황 5" xfId="3296" xr:uid="{00000000-0005-0000-0000-0000F9020000}"/>
    <cellStyle name="AeE­_laroux_2_41-06농림16_토지정보과(제출)," xfId="1144" xr:uid="{00000000-0005-0000-0000-0000FA020000}"/>
    <cellStyle name="ÅëÈ­_laroux_2_41-06농림16_토지정보과(제출)," xfId="1145" xr:uid="{00000000-0005-0000-0000-0000FB020000}"/>
    <cellStyle name="AeE­_laroux_2_41-06농림16_평택시" xfId="1146" xr:uid="{00000000-0005-0000-0000-0000FC020000}"/>
    <cellStyle name="ÅëÈ­_laroux_2_41-06농림16_평택시" xfId="1147" xr:uid="{00000000-0005-0000-0000-0000FD020000}"/>
    <cellStyle name="AeE­_laroux_2_41-06농림41" xfId="702" xr:uid="{00000000-0005-0000-0000-0000FE020000}"/>
    <cellStyle name="ÅëÈ­_laroux_2_41-06농림41" xfId="703" xr:uid="{00000000-0005-0000-0000-0000FF020000}"/>
    <cellStyle name="AeE­_laroux_2_41-06농림41 2" xfId="2532" xr:uid="{00000000-0005-0000-0000-000000030000}"/>
    <cellStyle name="ÅëÈ­_laroux_2_41-06농림41 2" xfId="2533" xr:uid="{00000000-0005-0000-0000-000001030000}"/>
    <cellStyle name="AeE­_laroux_2_41-06농림41 3" xfId="2830" xr:uid="{00000000-0005-0000-0000-000002030000}"/>
    <cellStyle name="ÅëÈ­_laroux_2_41-06농림41 3" xfId="2831" xr:uid="{00000000-0005-0000-0000-000003030000}"/>
    <cellStyle name="AeE­_laroux_2_41-06농림41 4" xfId="3069" xr:uid="{00000000-0005-0000-0000-000004030000}"/>
    <cellStyle name="ÅëÈ­_laroux_2_41-06농림41 4" xfId="3070" xr:uid="{00000000-0005-0000-0000-000005030000}"/>
    <cellStyle name="AeE­_laroux_2_41-06농림41 5" xfId="3297" xr:uid="{00000000-0005-0000-0000-000006030000}"/>
    <cellStyle name="ÅëÈ­_laroux_2_41-06농림41 5" xfId="3298" xr:uid="{00000000-0005-0000-0000-000007030000}"/>
    <cellStyle name="AeE­_laroux_2_45-09 유통 금융 보험 및 기타서비스(97-109)" xfId="704" xr:uid="{00000000-0005-0000-0000-000008030000}"/>
    <cellStyle name="ÅëÈ­_laroux_2_45-09 유통 금융 보험 및 기타서비스(97-109)" xfId="705" xr:uid="{00000000-0005-0000-0000-000009030000}"/>
    <cellStyle name="AeE­_laroux_2_45-09 유통 금융 보험 및 기타서비스(97-109) 2" xfId="2534" xr:uid="{00000000-0005-0000-0000-00000A030000}"/>
    <cellStyle name="ÅëÈ­_laroux_2_45-09 유통 금융 보험 및 기타서비스(97-109) 2" xfId="2535" xr:uid="{00000000-0005-0000-0000-00000B030000}"/>
    <cellStyle name="AeE­_laroux_2_45-09 유통 금융 보험 및 기타서비스(97-109) 3" xfId="2832" xr:uid="{00000000-0005-0000-0000-00000C030000}"/>
    <cellStyle name="ÅëÈ­_laroux_2_45-09 유통 금융 보험 및 기타서비스(97-109) 3" xfId="2833" xr:uid="{00000000-0005-0000-0000-00000D030000}"/>
    <cellStyle name="AeE­_laroux_2_45-09 유통 금융 보험 및 기타서비스(97-109) 4" xfId="3071" xr:uid="{00000000-0005-0000-0000-00000E030000}"/>
    <cellStyle name="ÅëÈ­_laroux_2_45-09 유통 금융 보험 및 기타서비스(97-109) 4" xfId="3072" xr:uid="{00000000-0005-0000-0000-00000F030000}"/>
    <cellStyle name="AeE­_laroux_2_45-09 유통 금융 보험 및 기타서비스(97-109) 5" xfId="3299" xr:uid="{00000000-0005-0000-0000-000010030000}"/>
    <cellStyle name="ÅëÈ­_laroux_2_45-09 유통 금융 보험 및 기타서비스(97-109) 5" xfId="3300" xr:uid="{00000000-0005-0000-0000-000011030000}"/>
    <cellStyle name="AeE­_laroux_2_46-06 농림수산업" xfId="1356" xr:uid="{00000000-0005-0000-0000-000012030000}"/>
    <cellStyle name="ÅëÈ­_laroux_2_46-06 농림수산업" xfId="1357" xr:uid="{00000000-0005-0000-0000-000013030000}"/>
    <cellStyle name="AeE­_laroux_2_46-09 유통 금융 보험 및 기타서비스" xfId="881" xr:uid="{00000000-0005-0000-0000-000014030000}"/>
    <cellStyle name="ÅëÈ­_laroux_2_46-09 유통 금융 보험 및 기타서비스" xfId="882" xr:uid="{00000000-0005-0000-0000-000015030000}"/>
    <cellStyle name="AeE­_laroux_2_46-09 유통 금융 보험 및 기타서비스 2" xfId="2536" xr:uid="{00000000-0005-0000-0000-000016030000}"/>
    <cellStyle name="ÅëÈ­_laroux_2_46-09 유통 금융 보험 및 기타서비스 2" xfId="2537" xr:uid="{00000000-0005-0000-0000-000017030000}"/>
    <cellStyle name="AeE­_laroux_2_46-09 유통 금융 보험 및 기타서비스 3" xfId="2834" xr:uid="{00000000-0005-0000-0000-000018030000}"/>
    <cellStyle name="ÅëÈ­_laroux_2_46-09 유통 금융 보험 및 기타서비스 3" xfId="2835" xr:uid="{00000000-0005-0000-0000-000019030000}"/>
    <cellStyle name="AeE­_laroux_2_46-09 유통 금융 보험 및 기타서비스 4" xfId="3073" xr:uid="{00000000-0005-0000-0000-00001A030000}"/>
    <cellStyle name="ÅëÈ­_laroux_2_46-09 유통 금융 보험 및 기타서비스 4" xfId="3074" xr:uid="{00000000-0005-0000-0000-00001B030000}"/>
    <cellStyle name="AeE­_laroux_2_46-09 유통 금융 보험 및 기타서비스 5" xfId="3301" xr:uid="{00000000-0005-0000-0000-00001C030000}"/>
    <cellStyle name="ÅëÈ­_laroux_2_46-09 유통 금융 보험 및 기타서비스 5" xfId="3302" xr:uid="{00000000-0005-0000-0000-00001D030000}"/>
    <cellStyle name="AeE­_laroux_2_46-11 교통 관광 및 정보통신" xfId="883" xr:uid="{00000000-0005-0000-0000-00001E030000}"/>
    <cellStyle name="ÅëÈ­_laroux_2_46-11 교통 관광 및 정보통신" xfId="884" xr:uid="{00000000-0005-0000-0000-00001F030000}"/>
    <cellStyle name="AeE­_laroux_2_46-11 교통 관광 및 정보통신 2" xfId="2538" xr:uid="{00000000-0005-0000-0000-000020030000}"/>
    <cellStyle name="ÅëÈ­_laroux_2_46-11 교통 관광 및 정보통신 2" xfId="2539" xr:uid="{00000000-0005-0000-0000-000021030000}"/>
    <cellStyle name="AeE­_laroux_2_46-11 교통 관광 및 정보통신 3" xfId="2836" xr:uid="{00000000-0005-0000-0000-000022030000}"/>
    <cellStyle name="ÅëÈ­_laroux_2_46-11 교통 관광 및 정보통신 3" xfId="2837" xr:uid="{00000000-0005-0000-0000-000023030000}"/>
    <cellStyle name="AeE­_laroux_2_46-11 교통 관광 및 정보통신 4" xfId="3075" xr:uid="{00000000-0005-0000-0000-000024030000}"/>
    <cellStyle name="ÅëÈ­_laroux_2_46-11 교통 관광 및 정보통신 4" xfId="3076" xr:uid="{00000000-0005-0000-0000-000025030000}"/>
    <cellStyle name="AeE­_laroux_2_46-11 교통 관광 및 정보통신 5" xfId="3303" xr:uid="{00000000-0005-0000-0000-000026030000}"/>
    <cellStyle name="ÅëÈ­_laroux_2_46-11 교통 관광 및 정보통신 5" xfId="3304" xr:uid="{00000000-0005-0000-0000-000027030000}"/>
    <cellStyle name="AeE­_laroux_2_48-06 농림수산업" xfId="1148" xr:uid="{00000000-0005-0000-0000-000028030000}"/>
    <cellStyle name="ÅëÈ­_laroux_2_48-06 농림수산업" xfId="1149" xr:uid="{00000000-0005-0000-0000-000029030000}"/>
    <cellStyle name="AeE­_laroux_2_48-09 유통 금융 보험 및 기타서비스" xfId="885" xr:uid="{00000000-0005-0000-0000-00002A030000}"/>
    <cellStyle name="ÅëÈ­_laroux_2_48-09 유통 금융 보험 및 기타서비스" xfId="886" xr:uid="{00000000-0005-0000-0000-00002B030000}"/>
    <cellStyle name="AeE­_laroux_2_48-09 유통 금융 보험 및 기타서비스 2" xfId="2540" xr:uid="{00000000-0005-0000-0000-00002C030000}"/>
    <cellStyle name="ÅëÈ­_laroux_2_48-09 유통 금융 보험 및 기타서비스 2" xfId="2541" xr:uid="{00000000-0005-0000-0000-00002D030000}"/>
    <cellStyle name="AeE­_laroux_2_48-09 유통 금융 보험 및 기타서비스 3" xfId="2838" xr:uid="{00000000-0005-0000-0000-00002E030000}"/>
    <cellStyle name="ÅëÈ­_laroux_2_48-09 유통 금융 보험 및 기타서비스 3" xfId="2839" xr:uid="{00000000-0005-0000-0000-00002F030000}"/>
    <cellStyle name="AeE­_laroux_2_48-09 유통 금융 보험 및 기타서비스 4" xfId="3077" xr:uid="{00000000-0005-0000-0000-000030030000}"/>
    <cellStyle name="ÅëÈ­_laroux_2_48-09 유통 금융 보험 및 기타서비스 4" xfId="3078" xr:uid="{00000000-0005-0000-0000-000031030000}"/>
    <cellStyle name="AeE­_laroux_2_48-09 유통 금융 보험 및 기타서비스 5" xfId="3305" xr:uid="{00000000-0005-0000-0000-000032030000}"/>
    <cellStyle name="ÅëÈ­_laroux_2_48-09 유통 금융 보험 및 기타서비스 5" xfId="3306" xr:uid="{00000000-0005-0000-0000-000033030000}"/>
    <cellStyle name="AeE­_laroux_2_48-10 주택 건설" xfId="1150" xr:uid="{00000000-0005-0000-0000-000034030000}"/>
    <cellStyle name="ÅëÈ­_laroux_2_48-10 주택 건설" xfId="1151" xr:uid="{00000000-0005-0000-0000-000035030000}"/>
    <cellStyle name="AeE­_laroux_2_48-11 교통 관광 및 정보통신" xfId="1152" xr:uid="{00000000-0005-0000-0000-000036030000}"/>
    <cellStyle name="ÅëÈ­_laroux_2_48-11 교통 관광 및 정보통신" xfId="1153" xr:uid="{00000000-0005-0000-0000-000037030000}"/>
    <cellStyle name="AeE­_laroux_2_48-12 보건 및 사회보장" xfId="1154" xr:uid="{00000000-0005-0000-0000-000038030000}"/>
    <cellStyle name="ÅëÈ­_laroux_2_48-12 보건 및 사회보장" xfId="1155" xr:uid="{00000000-0005-0000-0000-000039030000}"/>
    <cellStyle name="AeE­_laroux_2_48-13 환경" xfId="1156" xr:uid="{00000000-0005-0000-0000-00003A030000}"/>
    <cellStyle name="ÅëÈ­_laroux_2_48-13 환경" xfId="1157" xr:uid="{00000000-0005-0000-0000-00003B030000}"/>
    <cellStyle name="AeE­_laroux_2_48-14 교육 및 문화" xfId="1158" xr:uid="{00000000-0005-0000-0000-00003C030000}"/>
    <cellStyle name="ÅëÈ­_laroux_2_48-14 교육 및 문화" xfId="1159" xr:uid="{00000000-0005-0000-0000-00003D030000}"/>
    <cellStyle name="AeE­_laroux_2_48-17 공공행정 및 사법" xfId="887" xr:uid="{00000000-0005-0000-0000-00003E030000}"/>
    <cellStyle name="ÅëÈ­_laroux_2_48-17 공공행정 및 사법" xfId="888" xr:uid="{00000000-0005-0000-0000-00003F030000}"/>
    <cellStyle name="AeE­_laroux_2_48-17 공공행정 및 사법 2" xfId="2542" xr:uid="{00000000-0005-0000-0000-000040030000}"/>
    <cellStyle name="ÅëÈ­_laroux_2_48-17 공공행정 및 사법 2" xfId="2543" xr:uid="{00000000-0005-0000-0000-000041030000}"/>
    <cellStyle name="AeE­_laroux_2_48-17 공공행정 및 사법 3" xfId="2840" xr:uid="{00000000-0005-0000-0000-000042030000}"/>
    <cellStyle name="ÅëÈ­_laroux_2_48-17 공공행정 및 사법 3" xfId="2841" xr:uid="{00000000-0005-0000-0000-000043030000}"/>
    <cellStyle name="AeE­_laroux_2_48-17 공공행정 및 사법 4" xfId="3079" xr:uid="{00000000-0005-0000-0000-000044030000}"/>
    <cellStyle name="ÅëÈ­_laroux_2_48-17 공공행정 및 사법 4" xfId="3080" xr:uid="{00000000-0005-0000-0000-000045030000}"/>
    <cellStyle name="AeE­_laroux_2_48-17 공공행정 및 사법 5" xfId="3307" xr:uid="{00000000-0005-0000-0000-000046030000}"/>
    <cellStyle name="ÅëÈ­_laroux_2_48-17 공공행정 및 사법 5" xfId="3308" xr:uid="{00000000-0005-0000-0000-000047030000}"/>
    <cellStyle name="AeE­_laroux_2_48-17 공공행정및사법(완)" xfId="1358" xr:uid="{00000000-0005-0000-0000-000048030000}"/>
    <cellStyle name="ÅëÈ­_laroux_2_48-17 공공행정및사법(완)" xfId="1359" xr:uid="{00000000-0005-0000-0000-000049030000}"/>
    <cellStyle name="AeE­_laroux_2_99 재가노인복지시설" xfId="889" xr:uid="{00000000-0005-0000-0000-00004A030000}"/>
    <cellStyle name="ÅëÈ­_laroux_2_99 재가노인복지시설" xfId="890" xr:uid="{00000000-0005-0000-0000-00004B030000}"/>
    <cellStyle name="AeE­_laroux_2_99 재가노인복지시설 2" xfId="2544" xr:uid="{00000000-0005-0000-0000-00004C030000}"/>
    <cellStyle name="ÅëÈ­_laroux_2_99 재가노인복지시설 2" xfId="2545" xr:uid="{00000000-0005-0000-0000-00004D030000}"/>
    <cellStyle name="AeE­_laroux_2_99 재가노인복지시설 3" xfId="2842" xr:uid="{00000000-0005-0000-0000-00004E030000}"/>
    <cellStyle name="ÅëÈ­_laroux_2_99 재가노인복지시설 3" xfId="2843" xr:uid="{00000000-0005-0000-0000-00004F030000}"/>
    <cellStyle name="AeE­_laroux_2_99 재가노인복지시설 4" xfId="3081" xr:uid="{00000000-0005-0000-0000-000050030000}"/>
    <cellStyle name="ÅëÈ­_laroux_2_99 재가노인복지시설 4" xfId="3082" xr:uid="{00000000-0005-0000-0000-000051030000}"/>
    <cellStyle name="AeE­_laroux_2_99 재가노인복지시설 5" xfId="3309" xr:uid="{00000000-0005-0000-0000-000052030000}"/>
    <cellStyle name="ÅëÈ­_laroux_2_99 재가노인복지시설 5" xfId="3310" xr:uid="{00000000-0005-0000-0000-000053030000}"/>
    <cellStyle name="AeE­_laroux_2_99 친환경농산물 인증현황" xfId="706" xr:uid="{00000000-0005-0000-0000-000054030000}"/>
    <cellStyle name="ÅëÈ­_laroux_2_99 친환경농산물 인증현황" xfId="707" xr:uid="{00000000-0005-0000-0000-000055030000}"/>
    <cellStyle name="AeE­_laroux_2_99 친환경농산물 인증현황 2" xfId="2546" xr:uid="{00000000-0005-0000-0000-000056030000}"/>
    <cellStyle name="ÅëÈ­_laroux_2_99 친환경농산물 인증현황 2" xfId="2547" xr:uid="{00000000-0005-0000-0000-000057030000}"/>
    <cellStyle name="AeE­_laroux_2_99 친환경농산물 인증현황 3" xfId="2844" xr:uid="{00000000-0005-0000-0000-000058030000}"/>
    <cellStyle name="ÅëÈ­_laroux_2_99 친환경농산물 인증현황 3" xfId="2845" xr:uid="{00000000-0005-0000-0000-000059030000}"/>
    <cellStyle name="AeE­_laroux_2_99 친환경농산물 인증현황 4" xfId="3083" xr:uid="{00000000-0005-0000-0000-00005A030000}"/>
    <cellStyle name="ÅëÈ­_laroux_2_99 친환경농산물 인증현황 4" xfId="3084" xr:uid="{00000000-0005-0000-0000-00005B030000}"/>
    <cellStyle name="AeE­_laroux_2_99 친환경농산물 인증현황 5" xfId="3311" xr:uid="{00000000-0005-0000-0000-00005C030000}"/>
    <cellStyle name="ÅëÈ­_laroux_2_99 친환경농산물 인증현황 5" xfId="3312" xr:uid="{00000000-0005-0000-0000-00005D030000}"/>
    <cellStyle name="AeE­_laroux_2_보건위생정책과" xfId="1160" xr:uid="{00000000-0005-0000-0000-00005E030000}"/>
    <cellStyle name="ÅëÈ­_laroux_2_보건위생정책과" xfId="1161" xr:uid="{00000000-0005-0000-0000-00005F030000}"/>
    <cellStyle name="AeE­_laroux_2_시군구" xfId="1162" xr:uid="{00000000-0005-0000-0000-000060030000}"/>
    <cellStyle name="ÅëÈ­_laroux_2_시군구" xfId="1163" xr:uid="{00000000-0005-0000-0000-000061030000}"/>
    <cellStyle name="AeE­_laroux_2_안산시" xfId="1164" xr:uid="{00000000-0005-0000-0000-000062030000}"/>
    <cellStyle name="ÅëÈ­_laroux_2_안산시" xfId="1165" xr:uid="{00000000-0005-0000-0000-000063030000}"/>
    <cellStyle name="AeE­_laroux_2_유통업체현황" xfId="891" xr:uid="{00000000-0005-0000-0000-000064030000}"/>
    <cellStyle name="ÅëÈ­_laroux_2_유통업체현황" xfId="892" xr:uid="{00000000-0005-0000-0000-000065030000}"/>
    <cellStyle name="AeE­_laroux_2_유통업체현황 2" xfId="2548" xr:uid="{00000000-0005-0000-0000-000066030000}"/>
    <cellStyle name="ÅëÈ­_laroux_2_유통업체현황 2" xfId="2549" xr:uid="{00000000-0005-0000-0000-000067030000}"/>
    <cellStyle name="AeE­_laroux_2_유통업체현황 3" xfId="2846" xr:uid="{00000000-0005-0000-0000-000068030000}"/>
    <cellStyle name="ÅëÈ­_laroux_2_유통업체현황 3" xfId="2847" xr:uid="{00000000-0005-0000-0000-000069030000}"/>
    <cellStyle name="AeE­_laroux_2_유통업체현황 4" xfId="3085" xr:uid="{00000000-0005-0000-0000-00006A030000}"/>
    <cellStyle name="ÅëÈ­_laroux_2_유통업체현황 4" xfId="3086" xr:uid="{00000000-0005-0000-0000-00006B030000}"/>
    <cellStyle name="AeE­_laroux_2_유통업체현황 5" xfId="3313" xr:uid="{00000000-0005-0000-0000-00006C030000}"/>
    <cellStyle name="ÅëÈ­_laroux_2_유통업체현황 5" xfId="3314" xr:uid="{00000000-0005-0000-0000-00006D030000}"/>
    <cellStyle name="AeE­_laroux_2_토지정보과(제출)," xfId="1166" xr:uid="{00000000-0005-0000-0000-00006E030000}"/>
    <cellStyle name="ÅëÈ­_laroux_2_토지정보과(제출)," xfId="1167" xr:uid="{00000000-0005-0000-0000-00006F030000}"/>
    <cellStyle name="AeE­_laroux_2_평택시" xfId="1168" xr:uid="{00000000-0005-0000-0000-000070030000}"/>
    <cellStyle name="ÅëÈ­_laroux_2_평택시" xfId="1169" xr:uid="{00000000-0005-0000-0000-000071030000}"/>
    <cellStyle name="AeE­_Sheet1" xfId="708" xr:uid="{00000000-0005-0000-0000-000072030000}"/>
    <cellStyle name="ÅëÈ­_Sheet1" xfId="709" xr:uid="{00000000-0005-0000-0000-000073030000}"/>
    <cellStyle name="AeE­_Sheet1 2" xfId="2550" xr:uid="{00000000-0005-0000-0000-000074030000}"/>
    <cellStyle name="ÅëÈ­_Sheet1 2" xfId="2551" xr:uid="{00000000-0005-0000-0000-000075030000}"/>
    <cellStyle name="AeE­_Sheet1 3" xfId="2848" xr:uid="{00000000-0005-0000-0000-000076030000}"/>
    <cellStyle name="ÅëÈ­_Sheet1 3" xfId="2849" xr:uid="{00000000-0005-0000-0000-000077030000}"/>
    <cellStyle name="AeE­_Sheet1 4" xfId="3087" xr:uid="{00000000-0005-0000-0000-000078030000}"/>
    <cellStyle name="ÅëÈ­_Sheet1 4" xfId="3088" xr:uid="{00000000-0005-0000-0000-000079030000}"/>
    <cellStyle name="AeE­_Sheet1 5" xfId="3315" xr:uid="{00000000-0005-0000-0000-00007A030000}"/>
    <cellStyle name="ÅëÈ­_Sheet1 5" xfId="3316" xr:uid="{00000000-0005-0000-0000-00007B030000}"/>
    <cellStyle name="AeE­_Sheet1_41-06농림16" xfId="710" xr:uid="{00000000-0005-0000-0000-00007C030000}"/>
    <cellStyle name="ÅëÈ­_Sheet1_41-06농림16" xfId="711" xr:uid="{00000000-0005-0000-0000-00007D030000}"/>
    <cellStyle name="AeE­_Sheet1_41-06농림16 2" xfId="2552" xr:uid="{00000000-0005-0000-0000-00007E030000}"/>
    <cellStyle name="ÅëÈ­_Sheet1_41-06농림16 2" xfId="2553" xr:uid="{00000000-0005-0000-0000-00007F030000}"/>
    <cellStyle name="AeE­_Sheet1_41-06농림16 3" xfId="2850" xr:uid="{00000000-0005-0000-0000-000080030000}"/>
    <cellStyle name="ÅëÈ­_Sheet1_41-06농림16 3" xfId="2851" xr:uid="{00000000-0005-0000-0000-000081030000}"/>
    <cellStyle name="AeE­_Sheet1_41-06농림16 4" xfId="3089" xr:uid="{00000000-0005-0000-0000-000082030000}"/>
    <cellStyle name="ÅëÈ­_Sheet1_41-06농림16 4" xfId="3090" xr:uid="{00000000-0005-0000-0000-000083030000}"/>
    <cellStyle name="AeE­_Sheet1_41-06농림16 5" xfId="3317" xr:uid="{00000000-0005-0000-0000-000084030000}"/>
    <cellStyle name="ÅëÈ­_Sheet1_41-06농림16 5" xfId="3318" xr:uid="{00000000-0005-0000-0000-000085030000}"/>
    <cellStyle name="AeE­_Sheet1_41-06농림16_45-09 유통 금융 보험 및 기타서비스(97-109)" xfId="712" xr:uid="{00000000-0005-0000-0000-000086030000}"/>
    <cellStyle name="ÅëÈ­_Sheet1_41-06농림16_45-09 유통 금융 보험 및 기타서비스(97-109)" xfId="713" xr:uid="{00000000-0005-0000-0000-000087030000}"/>
    <cellStyle name="AeE­_Sheet1_41-06농림16_45-09 유통 금융 보험 및 기타서비스(97-109) 2" xfId="2554" xr:uid="{00000000-0005-0000-0000-000088030000}"/>
    <cellStyle name="ÅëÈ­_Sheet1_41-06농림16_45-09 유통 금융 보험 및 기타서비스(97-109) 2" xfId="2555" xr:uid="{00000000-0005-0000-0000-000089030000}"/>
    <cellStyle name="AeE­_Sheet1_41-06농림16_45-09 유통 금융 보험 및 기타서비스(97-109) 3" xfId="2852" xr:uid="{00000000-0005-0000-0000-00008A030000}"/>
    <cellStyle name="ÅëÈ­_Sheet1_41-06농림16_45-09 유통 금융 보험 및 기타서비스(97-109) 3" xfId="2853" xr:uid="{00000000-0005-0000-0000-00008B030000}"/>
    <cellStyle name="AeE­_Sheet1_41-06농림16_45-09 유통 금융 보험 및 기타서비스(97-109) 4" xfId="3091" xr:uid="{00000000-0005-0000-0000-00008C030000}"/>
    <cellStyle name="ÅëÈ­_Sheet1_41-06농림16_45-09 유통 금융 보험 및 기타서비스(97-109) 4" xfId="3092" xr:uid="{00000000-0005-0000-0000-00008D030000}"/>
    <cellStyle name="AeE­_Sheet1_41-06농림16_45-09 유통 금융 보험 및 기타서비스(97-109) 5" xfId="3319" xr:uid="{00000000-0005-0000-0000-00008E030000}"/>
    <cellStyle name="ÅëÈ­_Sheet1_41-06농림16_45-09 유통 금융 보험 및 기타서비스(97-109) 5" xfId="3320" xr:uid="{00000000-0005-0000-0000-00008F030000}"/>
    <cellStyle name="AeE­_Sheet1_41-06농림16_46-06 농림수산업" xfId="1360" xr:uid="{00000000-0005-0000-0000-000090030000}"/>
    <cellStyle name="ÅëÈ­_Sheet1_41-06농림16_46-06 농림수산업" xfId="1361" xr:uid="{00000000-0005-0000-0000-000091030000}"/>
    <cellStyle name="AeE­_Sheet1_41-06농림16_46-09 유통 금융 보험 및 기타서비스" xfId="893" xr:uid="{00000000-0005-0000-0000-000092030000}"/>
    <cellStyle name="ÅëÈ­_Sheet1_41-06농림16_46-09 유통 금융 보험 및 기타서비스" xfId="894" xr:uid="{00000000-0005-0000-0000-000093030000}"/>
    <cellStyle name="AeE­_Sheet1_41-06농림16_46-09 유통 금융 보험 및 기타서비스 2" xfId="2556" xr:uid="{00000000-0005-0000-0000-000094030000}"/>
    <cellStyle name="ÅëÈ­_Sheet1_41-06농림16_46-09 유통 금융 보험 및 기타서비스 2" xfId="2557" xr:uid="{00000000-0005-0000-0000-000095030000}"/>
    <cellStyle name="AeE­_Sheet1_41-06농림16_46-09 유통 금융 보험 및 기타서비스 3" xfId="2854" xr:uid="{00000000-0005-0000-0000-000096030000}"/>
    <cellStyle name="ÅëÈ­_Sheet1_41-06농림16_46-09 유통 금융 보험 및 기타서비스 3" xfId="2855" xr:uid="{00000000-0005-0000-0000-000097030000}"/>
    <cellStyle name="AeE­_Sheet1_41-06농림16_46-09 유통 금융 보험 및 기타서비스 4" xfId="3093" xr:uid="{00000000-0005-0000-0000-000098030000}"/>
    <cellStyle name="ÅëÈ­_Sheet1_41-06농림16_46-09 유통 금융 보험 및 기타서비스 4" xfId="3094" xr:uid="{00000000-0005-0000-0000-000099030000}"/>
    <cellStyle name="AeE­_Sheet1_41-06농림16_46-09 유통 금융 보험 및 기타서비스 5" xfId="3321" xr:uid="{00000000-0005-0000-0000-00009A030000}"/>
    <cellStyle name="ÅëÈ­_Sheet1_41-06농림16_46-09 유통 금융 보험 및 기타서비스 5" xfId="3322" xr:uid="{00000000-0005-0000-0000-00009B030000}"/>
    <cellStyle name="AeE­_Sheet1_41-06농림16_46-11 교통 관광 및 정보통신" xfId="895" xr:uid="{00000000-0005-0000-0000-00009C030000}"/>
    <cellStyle name="ÅëÈ­_Sheet1_41-06농림16_46-11 교통 관광 및 정보통신" xfId="896" xr:uid="{00000000-0005-0000-0000-00009D030000}"/>
    <cellStyle name="AeE­_Sheet1_41-06농림16_46-11 교통 관광 및 정보통신 2" xfId="2558" xr:uid="{00000000-0005-0000-0000-00009E030000}"/>
    <cellStyle name="ÅëÈ­_Sheet1_41-06농림16_46-11 교통 관광 및 정보통신 2" xfId="2559" xr:uid="{00000000-0005-0000-0000-00009F030000}"/>
    <cellStyle name="AeE­_Sheet1_41-06농림16_46-11 교통 관광 및 정보통신 3" xfId="2856" xr:uid="{00000000-0005-0000-0000-0000A0030000}"/>
    <cellStyle name="ÅëÈ­_Sheet1_41-06농림16_46-11 교통 관광 및 정보통신 3" xfId="2857" xr:uid="{00000000-0005-0000-0000-0000A1030000}"/>
    <cellStyle name="AeE­_Sheet1_41-06농림16_46-11 교통 관광 및 정보통신 4" xfId="3095" xr:uid="{00000000-0005-0000-0000-0000A2030000}"/>
    <cellStyle name="ÅëÈ­_Sheet1_41-06농림16_46-11 교통 관광 및 정보통신 4" xfId="3096" xr:uid="{00000000-0005-0000-0000-0000A3030000}"/>
    <cellStyle name="AeE­_Sheet1_41-06농림16_46-11 교통 관광 및 정보통신 5" xfId="3323" xr:uid="{00000000-0005-0000-0000-0000A4030000}"/>
    <cellStyle name="ÅëÈ­_Sheet1_41-06농림16_46-11 교통 관광 및 정보통신 5" xfId="3324" xr:uid="{00000000-0005-0000-0000-0000A5030000}"/>
    <cellStyle name="AeE­_Sheet1_41-06농림16_48-06 농림수산업" xfId="1170" xr:uid="{00000000-0005-0000-0000-0000A6030000}"/>
    <cellStyle name="ÅëÈ­_Sheet1_41-06농림16_48-06 농림수산업" xfId="1171" xr:uid="{00000000-0005-0000-0000-0000A7030000}"/>
    <cellStyle name="AeE­_Sheet1_41-06농림16_48-09 유통 금융 보험 및 기타서비스" xfId="897" xr:uid="{00000000-0005-0000-0000-0000A8030000}"/>
    <cellStyle name="ÅëÈ­_Sheet1_41-06농림16_48-09 유통 금융 보험 및 기타서비스" xfId="898" xr:uid="{00000000-0005-0000-0000-0000A9030000}"/>
    <cellStyle name="AeE­_Sheet1_41-06농림16_48-09 유통 금융 보험 및 기타서비스 2" xfId="2560" xr:uid="{00000000-0005-0000-0000-0000AA030000}"/>
    <cellStyle name="ÅëÈ­_Sheet1_41-06농림16_48-09 유통 금융 보험 및 기타서비스 2" xfId="2561" xr:uid="{00000000-0005-0000-0000-0000AB030000}"/>
    <cellStyle name="AeE­_Sheet1_41-06농림16_48-09 유통 금융 보험 및 기타서비스 3" xfId="2858" xr:uid="{00000000-0005-0000-0000-0000AC030000}"/>
    <cellStyle name="ÅëÈ­_Sheet1_41-06농림16_48-09 유통 금융 보험 및 기타서비스 3" xfId="2859" xr:uid="{00000000-0005-0000-0000-0000AD030000}"/>
    <cellStyle name="AeE­_Sheet1_41-06농림16_48-09 유통 금융 보험 및 기타서비스 4" xfId="3097" xr:uid="{00000000-0005-0000-0000-0000AE030000}"/>
    <cellStyle name="ÅëÈ­_Sheet1_41-06농림16_48-09 유통 금융 보험 및 기타서비스 4" xfId="3098" xr:uid="{00000000-0005-0000-0000-0000AF030000}"/>
    <cellStyle name="AeE­_Sheet1_41-06농림16_48-09 유통 금융 보험 및 기타서비스 5" xfId="3325" xr:uid="{00000000-0005-0000-0000-0000B0030000}"/>
    <cellStyle name="ÅëÈ­_Sheet1_41-06농림16_48-09 유통 금융 보험 및 기타서비스 5" xfId="3326" xr:uid="{00000000-0005-0000-0000-0000B1030000}"/>
    <cellStyle name="AeE­_Sheet1_41-06농림16_48-10 주택 건설" xfId="1172" xr:uid="{00000000-0005-0000-0000-0000B2030000}"/>
    <cellStyle name="ÅëÈ­_Sheet1_41-06농림16_48-10 주택 건설" xfId="1173" xr:uid="{00000000-0005-0000-0000-0000B3030000}"/>
    <cellStyle name="AeE­_Sheet1_41-06농림16_48-11 교통 관광 및 정보통신" xfId="1174" xr:uid="{00000000-0005-0000-0000-0000B4030000}"/>
    <cellStyle name="ÅëÈ­_Sheet1_41-06농림16_48-11 교통 관광 및 정보통신" xfId="1175" xr:uid="{00000000-0005-0000-0000-0000B5030000}"/>
    <cellStyle name="AeE­_Sheet1_41-06농림16_48-12 보건 및 사회보장" xfId="1176" xr:uid="{00000000-0005-0000-0000-0000B6030000}"/>
    <cellStyle name="ÅëÈ­_Sheet1_41-06농림16_48-12 보건 및 사회보장" xfId="1177" xr:uid="{00000000-0005-0000-0000-0000B7030000}"/>
    <cellStyle name="AeE­_Sheet1_41-06농림16_48-13 환경" xfId="1178" xr:uid="{00000000-0005-0000-0000-0000B8030000}"/>
    <cellStyle name="ÅëÈ­_Sheet1_41-06농림16_48-13 환경" xfId="1179" xr:uid="{00000000-0005-0000-0000-0000B9030000}"/>
    <cellStyle name="AeE­_Sheet1_41-06농림16_48-14 교육 및 문화" xfId="1180" xr:uid="{00000000-0005-0000-0000-0000BA030000}"/>
    <cellStyle name="ÅëÈ­_Sheet1_41-06농림16_48-14 교육 및 문화" xfId="1181" xr:uid="{00000000-0005-0000-0000-0000BB030000}"/>
    <cellStyle name="AeE­_Sheet1_41-06농림16_48-17 공공행정 및 사법" xfId="899" xr:uid="{00000000-0005-0000-0000-0000BC030000}"/>
    <cellStyle name="ÅëÈ­_Sheet1_41-06농림16_48-17 공공행정 및 사법" xfId="900" xr:uid="{00000000-0005-0000-0000-0000BD030000}"/>
    <cellStyle name="AeE­_Sheet1_41-06농림16_48-17 공공행정 및 사법 2" xfId="2562" xr:uid="{00000000-0005-0000-0000-0000BE030000}"/>
    <cellStyle name="ÅëÈ­_Sheet1_41-06농림16_48-17 공공행정 및 사법 2" xfId="2563" xr:uid="{00000000-0005-0000-0000-0000BF030000}"/>
    <cellStyle name="AeE­_Sheet1_41-06농림16_48-17 공공행정 및 사법 3" xfId="2860" xr:uid="{00000000-0005-0000-0000-0000C0030000}"/>
    <cellStyle name="ÅëÈ­_Sheet1_41-06농림16_48-17 공공행정 및 사법 3" xfId="2861" xr:uid="{00000000-0005-0000-0000-0000C1030000}"/>
    <cellStyle name="AeE­_Sheet1_41-06농림16_48-17 공공행정 및 사법 4" xfId="3099" xr:uid="{00000000-0005-0000-0000-0000C2030000}"/>
    <cellStyle name="ÅëÈ­_Sheet1_41-06농림16_48-17 공공행정 및 사법 4" xfId="3100" xr:uid="{00000000-0005-0000-0000-0000C3030000}"/>
    <cellStyle name="AeE­_Sheet1_41-06농림16_48-17 공공행정 및 사법 5" xfId="3327" xr:uid="{00000000-0005-0000-0000-0000C4030000}"/>
    <cellStyle name="ÅëÈ­_Sheet1_41-06농림16_48-17 공공행정 및 사법 5" xfId="3328" xr:uid="{00000000-0005-0000-0000-0000C5030000}"/>
    <cellStyle name="AeE­_Sheet1_41-06농림16_48-17 공공행정및사법(완)" xfId="1362" xr:uid="{00000000-0005-0000-0000-0000C6030000}"/>
    <cellStyle name="ÅëÈ­_Sheet1_41-06농림16_48-17 공공행정및사법(완)" xfId="1363" xr:uid="{00000000-0005-0000-0000-0000C7030000}"/>
    <cellStyle name="AeE­_Sheet1_41-06농림16_99 재가노인복지시설" xfId="901" xr:uid="{00000000-0005-0000-0000-0000C8030000}"/>
    <cellStyle name="ÅëÈ­_Sheet1_41-06농림16_99 재가노인복지시설" xfId="902" xr:uid="{00000000-0005-0000-0000-0000C9030000}"/>
    <cellStyle name="AeE­_Sheet1_41-06농림16_99 재가노인복지시설 2" xfId="2564" xr:uid="{00000000-0005-0000-0000-0000CA030000}"/>
    <cellStyle name="ÅëÈ­_Sheet1_41-06농림16_99 재가노인복지시설 2" xfId="2565" xr:uid="{00000000-0005-0000-0000-0000CB030000}"/>
    <cellStyle name="AeE­_Sheet1_41-06농림16_99 재가노인복지시설 3" xfId="2862" xr:uid="{00000000-0005-0000-0000-0000CC030000}"/>
    <cellStyle name="ÅëÈ­_Sheet1_41-06농림16_99 재가노인복지시설 3" xfId="2863" xr:uid="{00000000-0005-0000-0000-0000CD030000}"/>
    <cellStyle name="AeE­_Sheet1_41-06농림16_99 재가노인복지시설 4" xfId="3101" xr:uid="{00000000-0005-0000-0000-0000CE030000}"/>
    <cellStyle name="ÅëÈ­_Sheet1_41-06농림16_99 재가노인복지시설 4" xfId="3102" xr:uid="{00000000-0005-0000-0000-0000CF030000}"/>
    <cellStyle name="AeE­_Sheet1_41-06농림16_99 재가노인복지시설 5" xfId="3329" xr:uid="{00000000-0005-0000-0000-0000D0030000}"/>
    <cellStyle name="ÅëÈ­_Sheet1_41-06농림16_99 재가노인복지시설 5" xfId="3330" xr:uid="{00000000-0005-0000-0000-0000D1030000}"/>
    <cellStyle name="AeE­_Sheet1_41-06농림16_99 친환경농산물 인증현황" xfId="714" xr:uid="{00000000-0005-0000-0000-0000D2030000}"/>
    <cellStyle name="ÅëÈ­_Sheet1_41-06농림16_99 친환경농산물 인증현황" xfId="715" xr:uid="{00000000-0005-0000-0000-0000D3030000}"/>
    <cellStyle name="AeE­_Sheet1_41-06농림16_99 친환경농산물 인증현황 2" xfId="2566" xr:uid="{00000000-0005-0000-0000-0000D4030000}"/>
    <cellStyle name="ÅëÈ­_Sheet1_41-06농림16_99 친환경농산물 인증현황 2" xfId="2567" xr:uid="{00000000-0005-0000-0000-0000D5030000}"/>
    <cellStyle name="AeE­_Sheet1_41-06농림16_99 친환경농산물 인증현황 3" xfId="2864" xr:uid="{00000000-0005-0000-0000-0000D6030000}"/>
    <cellStyle name="ÅëÈ­_Sheet1_41-06농림16_99 친환경농산물 인증현황 3" xfId="2865" xr:uid="{00000000-0005-0000-0000-0000D7030000}"/>
    <cellStyle name="AeE­_Sheet1_41-06농림16_99 친환경농산물 인증현황 4" xfId="3103" xr:uid="{00000000-0005-0000-0000-0000D8030000}"/>
    <cellStyle name="ÅëÈ­_Sheet1_41-06농림16_99 친환경농산물 인증현황 4" xfId="3104" xr:uid="{00000000-0005-0000-0000-0000D9030000}"/>
    <cellStyle name="AeE­_Sheet1_41-06농림16_99 친환경농산물 인증현황 5" xfId="3331" xr:uid="{00000000-0005-0000-0000-0000DA030000}"/>
    <cellStyle name="ÅëÈ­_Sheet1_41-06농림16_99 친환경농산물 인증현황 5" xfId="3332" xr:uid="{00000000-0005-0000-0000-0000DB030000}"/>
    <cellStyle name="AeE­_Sheet1_41-06농림16_보건위생정책과" xfId="1182" xr:uid="{00000000-0005-0000-0000-0000DC030000}"/>
    <cellStyle name="ÅëÈ­_Sheet1_41-06농림16_보건위생정책과" xfId="1183" xr:uid="{00000000-0005-0000-0000-0000DD030000}"/>
    <cellStyle name="AeE­_Sheet1_41-06농림16_시군구" xfId="1184" xr:uid="{00000000-0005-0000-0000-0000DE030000}"/>
    <cellStyle name="ÅëÈ­_Sheet1_41-06농림16_시군구" xfId="1185" xr:uid="{00000000-0005-0000-0000-0000DF030000}"/>
    <cellStyle name="AeE­_Sheet1_41-06농림16_안산시" xfId="1186" xr:uid="{00000000-0005-0000-0000-0000E0030000}"/>
    <cellStyle name="ÅëÈ­_Sheet1_41-06농림16_안산시" xfId="1187" xr:uid="{00000000-0005-0000-0000-0000E1030000}"/>
    <cellStyle name="AeE­_Sheet1_41-06농림16_유통업체현황" xfId="903" xr:uid="{00000000-0005-0000-0000-0000E2030000}"/>
    <cellStyle name="ÅëÈ­_Sheet1_41-06농림16_유통업체현황" xfId="904" xr:uid="{00000000-0005-0000-0000-0000E3030000}"/>
    <cellStyle name="AeE­_Sheet1_41-06농림16_유통업체현황 2" xfId="2568" xr:uid="{00000000-0005-0000-0000-0000E4030000}"/>
    <cellStyle name="ÅëÈ­_Sheet1_41-06농림16_유통업체현황 2" xfId="2569" xr:uid="{00000000-0005-0000-0000-0000E5030000}"/>
    <cellStyle name="AeE­_Sheet1_41-06농림16_유통업체현황 3" xfId="2866" xr:uid="{00000000-0005-0000-0000-0000E6030000}"/>
    <cellStyle name="ÅëÈ­_Sheet1_41-06농림16_유통업체현황 3" xfId="2867" xr:uid="{00000000-0005-0000-0000-0000E7030000}"/>
    <cellStyle name="AeE­_Sheet1_41-06농림16_유통업체현황 4" xfId="3105" xr:uid="{00000000-0005-0000-0000-0000E8030000}"/>
    <cellStyle name="ÅëÈ­_Sheet1_41-06농림16_유통업체현황 4" xfId="3106" xr:uid="{00000000-0005-0000-0000-0000E9030000}"/>
    <cellStyle name="AeE­_Sheet1_41-06농림16_유통업체현황 5" xfId="3333" xr:uid="{00000000-0005-0000-0000-0000EA030000}"/>
    <cellStyle name="ÅëÈ­_Sheet1_41-06농림16_유통업체현황 5" xfId="3334" xr:uid="{00000000-0005-0000-0000-0000EB030000}"/>
    <cellStyle name="AeE­_Sheet1_41-06농림16_토지정보과(제출)," xfId="1188" xr:uid="{00000000-0005-0000-0000-0000EC030000}"/>
    <cellStyle name="ÅëÈ­_Sheet1_41-06농림16_토지정보과(제출)," xfId="1189" xr:uid="{00000000-0005-0000-0000-0000ED030000}"/>
    <cellStyle name="AeE­_Sheet1_41-06농림16_평택시" xfId="1190" xr:uid="{00000000-0005-0000-0000-0000EE030000}"/>
    <cellStyle name="ÅëÈ­_Sheet1_41-06농림16_평택시" xfId="1191" xr:uid="{00000000-0005-0000-0000-0000EF030000}"/>
    <cellStyle name="AeE­_Sheet1_41-06농림41" xfId="716" xr:uid="{00000000-0005-0000-0000-0000F0030000}"/>
    <cellStyle name="ÅëÈ­_Sheet1_41-06농림41" xfId="717" xr:uid="{00000000-0005-0000-0000-0000F1030000}"/>
    <cellStyle name="AeE­_Sheet1_41-06농림41 2" xfId="2570" xr:uid="{00000000-0005-0000-0000-0000F2030000}"/>
    <cellStyle name="ÅëÈ­_Sheet1_41-06농림41 2" xfId="2571" xr:uid="{00000000-0005-0000-0000-0000F3030000}"/>
    <cellStyle name="AeE­_Sheet1_41-06농림41 3" xfId="2868" xr:uid="{00000000-0005-0000-0000-0000F4030000}"/>
    <cellStyle name="ÅëÈ­_Sheet1_41-06농림41 3" xfId="2869" xr:uid="{00000000-0005-0000-0000-0000F5030000}"/>
    <cellStyle name="AeE­_Sheet1_41-06농림41 4" xfId="3107" xr:uid="{00000000-0005-0000-0000-0000F6030000}"/>
    <cellStyle name="ÅëÈ­_Sheet1_41-06농림41 4" xfId="3108" xr:uid="{00000000-0005-0000-0000-0000F7030000}"/>
    <cellStyle name="AeE­_Sheet1_41-06농림41 5" xfId="3335" xr:uid="{00000000-0005-0000-0000-0000F8030000}"/>
    <cellStyle name="ÅëÈ­_Sheet1_41-06농림41 5" xfId="3336" xr:uid="{00000000-0005-0000-0000-0000F9030000}"/>
    <cellStyle name="AeE­_Sheet1_45-09 유통 금융 보험 및 기타서비스(97-109)" xfId="718" xr:uid="{00000000-0005-0000-0000-0000FA030000}"/>
    <cellStyle name="ÅëÈ­_Sheet1_45-09 유통 금융 보험 및 기타서비스(97-109)" xfId="719" xr:uid="{00000000-0005-0000-0000-0000FB030000}"/>
    <cellStyle name="AeE­_Sheet1_45-09 유통 금융 보험 및 기타서비스(97-109) 2" xfId="2572" xr:uid="{00000000-0005-0000-0000-0000FC030000}"/>
    <cellStyle name="ÅëÈ­_Sheet1_45-09 유통 금융 보험 및 기타서비스(97-109) 2" xfId="2573" xr:uid="{00000000-0005-0000-0000-0000FD030000}"/>
    <cellStyle name="AeE­_Sheet1_45-09 유통 금융 보험 및 기타서비스(97-109) 3" xfId="2870" xr:uid="{00000000-0005-0000-0000-0000FE030000}"/>
    <cellStyle name="ÅëÈ­_Sheet1_45-09 유통 금융 보험 및 기타서비스(97-109) 3" xfId="2871" xr:uid="{00000000-0005-0000-0000-0000FF030000}"/>
    <cellStyle name="AeE­_Sheet1_45-09 유통 금융 보험 및 기타서비스(97-109) 4" xfId="3109" xr:uid="{00000000-0005-0000-0000-000000040000}"/>
    <cellStyle name="ÅëÈ­_Sheet1_45-09 유통 금융 보험 및 기타서비스(97-109) 4" xfId="3110" xr:uid="{00000000-0005-0000-0000-000001040000}"/>
    <cellStyle name="AeE­_Sheet1_45-09 유통 금융 보험 및 기타서비스(97-109) 5" xfId="3337" xr:uid="{00000000-0005-0000-0000-000002040000}"/>
    <cellStyle name="ÅëÈ­_Sheet1_45-09 유통 금융 보험 및 기타서비스(97-109) 5" xfId="3338" xr:uid="{00000000-0005-0000-0000-000003040000}"/>
    <cellStyle name="AeE­_Sheet1_46-06 농림수산업" xfId="1364" xr:uid="{00000000-0005-0000-0000-000004040000}"/>
    <cellStyle name="ÅëÈ­_Sheet1_46-06 농림수산업" xfId="1365" xr:uid="{00000000-0005-0000-0000-000005040000}"/>
    <cellStyle name="AeE­_Sheet1_46-09 유통 금융 보험 및 기타서비스" xfId="905" xr:uid="{00000000-0005-0000-0000-000006040000}"/>
    <cellStyle name="ÅëÈ­_Sheet1_46-09 유통 금융 보험 및 기타서비스" xfId="906" xr:uid="{00000000-0005-0000-0000-000007040000}"/>
    <cellStyle name="AeE­_Sheet1_46-09 유통 금융 보험 및 기타서비스 2" xfId="2574" xr:uid="{00000000-0005-0000-0000-000008040000}"/>
    <cellStyle name="ÅëÈ­_Sheet1_46-09 유통 금융 보험 및 기타서비스 2" xfId="2575" xr:uid="{00000000-0005-0000-0000-000009040000}"/>
    <cellStyle name="AeE­_Sheet1_46-09 유통 금융 보험 및 기타서비스 3" xfId="2872" xr:uid="{00000000-0005-0000-0000-00000A040000}"/>
    <cellStyle name="ÅëÈ­_Sheet1_46-09 유통 금융 보험 및 기타서비스 3" xfId="2873" xr:uid="{00000000-0005-0000-0000-00000B040000}"/>
    <cellStyle name="AeE­_Sheet1_46-09 유통 금융 보험 및 기타서비스 4" xfId="3111" xr:uid="{00000000-0005-0000-0000-00000C040000}"/>
    <cellStyle name="ÅëÈ­_Sheet1_46-09 유통 금융 보험 및 기타서비스 4" xfId="3112" xr:uid="{00000000-0005-0000-0000-00000D040000}"/>
    <cellStyle name="AeE­_Sheet1_46-09 유통 금융 보험 및 기타서비스 5" xfId="3339" xr:uid="{00000000-0005-0000-0000-00000E040000}"/>
    <cellStyle name="ÅëÈ­_Sheet1_46-09 유통 금융 보험 및 기타서비스 5" xfId="3340" xr:uid="{00000000-0005-0000-0000-00000F040000}"/>
    <cellStyle name="AeE­_Sheet1_46-11 교통 관광 및 정보통신" xfId="907" xr:uid="{00000000-0005-0000-0000-000010040000}"/>
    <cellStyle name="ÅëÈ­_Sheet1_46-11 교통 관광 및 정보통신" xfId="908" xr:uid="{00000000-0005-0000-0000-000011040000}"/>
    <cellStyle name="AeE­_Sheet1_46-11 교통 관광 및 정보통신 2" xfId="2576" xr:uid="{00000000-0005-0000-0000-000012040000}"/>
    <cellStyle name="ÅëÈ­_Sheet1_46-11 교통 관광 및 정보통신 2" xfId="2577" xr:uid="{00000000-0005-0000-0000-000013040000}"/>
    <cellStyle name="AeE­_Sheet1_46-11 교통 관광 및 정보통신 3" xfId="2874" xr:uid="{00000000-0005-0000-0000-000014040000}"/>
    <cellStyle name="ÅëÈ­_Sheet1_46-11 교통 관광 및 정보통신 3" xfId="2875" xr:uid="{00000000-0005-0000-0000-000015040000}"/>
    <cellStyle name="AeE­_Sheet1_46-11 교통 관광 및 정보통신 4" xfId="3113" xr:uid="{00000000-0005-0000-0000-000016040000}"/>
    <cellStyle name="ÅëÈ­_Sheet1_46-11 교통 관광 및 정보통신 4" xfId="3114" xr:uid="{00000000-0005-0000-0000-000017040000}"/>
    <cellStyle name="AeE­_Sheet1_46-11 교통 관광 및 정보통신 5" xfId="3341" xr:uid="{00000000-0005-0000-0000-000018040000}"/>
    <cellStyle name="ÅëÈ­_Sheet1_46-11 교통 관광 및 정보통신 5" xfId="3342" xr:uid="{00000000-0005-0000-0000-000019040000}"/>
    <cellStyle name="AeE­_Sheet1_48-06 농림수산업" xfId="1192" xr:uid="{00000000-0005-0000-0000-00001A040000}"/>
    <cellStyle name="ÅëÈ­_Sheet1_48-06 농림수산업" xfId="1193" xr:uid="{00000000-0005-0000-0000-00001B040000}"/>
    <cellStyle name="AeE­_Sheet1_48-09 유통 금융 보험 및 기타서비스" xfId="909" xr:uid="{00000000-0005-0000-0000-00001C040000}"/>
    <cellStyle name="ÅëÈ­_Sheet1_48-09 유통 금융 보험 및 기타서비스" xfId="910" xr:uid="{00000000-0005-0000-0000-00001D040000}"/>
    <cellStyle name="AeE­_Sheet1_48-09 유통 금융 보험 및 기타서비스 2" xfId="2578" xr:uid="{00000000-0005-0000-0000-00001E040000}"/>
    <cellStyle name="ÅëÈ­_Sheet1_48-09 유통 금융 보험 및 기타서비스 2" xfId="2579" xr:uid="{00000000-0005-0000-0000-00001F040000}"/>
    <cellStyle name="AeE­_Sheet1_48-09 유통 금융 보험 및 기타서비스 3" xfId="2876" xr:uid="{00000000-0005-0000-0000-000020040000}"/>
    <cellStyle name="ÅëÈ­_Sheet1_48-09 유통 금융 보험 및 기타서비스 3" xfId="2877" xr:uid="{00000000-0005-0000-0000-000021040000}"/>
    <cellStyle name="AeE­_Sheet1_48-09 유통 금융 보험 및 기타서비스 4" xfId="3115" xr:uid="{00000000-0005-0000-0000-000022040000}"/>
    <cellStyle name="ÅëÈ­_Sheet1_48-09 유통 금융 보험 및 기타서비스 4" xfId="3116" xr:uid="{00000000-0005-0000-0000-000023040000}"/>
    <cellStyle name="AeE­_Sheet1_48-09 유통 금융 보험 및 기타서비스 5" xfId="3343" xr:uid="{00000000-0005-0000-0000-000024040000}"/>
    <cellStyle name="ÅëÈ­_Sheet1_48-09 유통 금융 보험 및 기타서비스 5" xfId="3344" xr:uid="{00000000-0005-0000-0000-000025040000}"/>
    <cellStyle name="AeE­_Sheet1_48-10 주택 건설" xfId="1194" xr:uid="{00000000-0005-0000-0000-000026040000}"/>
    <cellStyle name="ÅëÈ­_Sheet1_48-10 주택 건설" xfId="1195" xr:uid="{00000000-0005-0000-0000-000027040000}"/>
    <cellStyle name="AeE­_Sheet1_48-11 교통 관광 및 정보통신" xfId="1196" xr:uid="{00000000-0005-0000-0000-000028040000}"/>
    <cellStyle name="ÅëÈ­_Sheet1_48-11 교통 관광 및 정보통신" xfId="1197" xr:uid="{00000000-0005-0000-0000-000029040000}"/>
    <cellStyle name="AeE­_Sheet1_48-12 보건 및 사회보장" xfId="1198" xr:uid="{00000000-0005-0000-0000-00002A040000}"/>
    <cellStyle name="ÅëÈ­_Sheet1_48-12 보건 및 사회보장" xfId="1199" xr:uid="{00000000-0005-0000-0000-00002B040000}"/>
    <cellStyle name="AeE­_Sheet1_48-13 환경" xfId="1200" xr:uid="{00000000-0005-0000-0000-00002C040000}"/>
    <cellStyle name="ÅëÈ­_Sheet1_48-13 환경" xfId="1201" xr:uid="{00000000-0005-0000-0000-00002D040000}"/>
    <cellStyle name="AeE­_Sheet1_48-14 교육 및 문화" xfId="1202" xr:uid="{00000000-0005-0000-0000-00002E040000}"/>
    <cellStyle name="ÅëÈ­_Sheet1_48-14 교육 및 문화" xfId="1203" xr:uid="{00000000-0005-0000-0000-00002F040000}"/>
    <cellStyle name="AeE­_Sheet1_48-17 공공행정 및 사법" xfId="911" xr:uid="{00000000-0005-0000-0000-000030040000}"/>
    <cellStyle name="ÅëÈ­_Sheet1_48-17 공공행정 및 사법" xfId="912" xr:uid="{00000000-0005-0000-0000-000031040000}"/>
    <cellStyle name="AeE­_Sheet1_48-17 공공행정 및 사법 2" xfId="2580" xr:uid="{00000000-0005-0000-0000-000032040000}"/>
    <cellStyle name="ÅëÈ­_Sheet1_48-17 공공행정 및 사법 2" xfId="2581" xr:uid="{00000000-0005-0000-0000-000033040000}"/>
    <cellStyle name="AeE­_Sheet1_48-17 공공행정 및 사법 3" xfId="2878" xr:uid="{00000000-0005-0000-0000-000034040000}"/>
    <cellStyle name="ÅëÈ­_Sheet1_48-17 공공행정 및 사법 3" xfId="2879" xr:uid="{00000000-0005-0000-0000-000035040000}"/>
    <cellStyle name="AeE­_Sheet1_48-17 공공행정 및 사법 4" xfId="3117" xr:uid="{00000000-0005-0000-0000-000036040000}"/>
    <cellStyle name="ÅëÈ­_Sheet1_48-17 공공행정 및 사법 4" xfId="3118" xr:uid="{00000000-0005-0000-0000-000037040000}"/>
    <cellStyle name="AeE­_Sheet1_48-17 공공행정 및 사법 5" xfId="3345" xr:uid="{00000000-0005-0000-0000-000038040000}"/>
    <cellStyle name="ÅëÈ­_Sheet1_48-17 공공행정 및 사법 5" xfId="3346" xr:uid="{00000000-0005-0000-0000-000039040000}"/>
    <cellStyle name="AeE­_Sheet1_48-17 공공행정및사법(완)" xfId="1366" xr:uid="{00000000-0005-0000-0000-00003A040000}"/>
    <cellStyle name="ÅëÈ­_Sheet1_48-17 공공행정및사법(완)" xfId="1367" xr:uid="{00000000-0005-0000-0000-00003B040000}"/>
    <cellStyle name="AeE­_Sheet1_99 재가노인복지시설" xfId="913" xr:uid="{00000000-0005-0000-0000-00003C040000}"/>
    <cellStyle name="ÅëÈ­_Sheet1_99 재가노인복지시설" xfId="914" xr:uid="{00000000-0005-0000-0000-00003D040000}"/>
    <cellStyle name="AeE­_Sheet1_99 재가노인복지시설 2" xfId="2582" xr:uid="{00000000-0005-0000-0000-00003E040000}"/>
    <cellStyle name="ÅëÈ­_Sheet1_99 재가노인복지시설 2" xfId="2583" xr:uid="{00000000-0005-0000-0000-00003F040000}"/>
    <cellStyle name="AeE­_Sheet1_99 재가노인복지시설 3" xfId="2880" xr:uid="{00000000-0005-0000-0000-000040040000}"/>
    <cellStyle name="ÅëÈ­_Sheet1_99 재가노인복지시설 3" xfId="2881" xr:uid="{00000000-0005-0000-0000-000041040000}"/>
    <cellStyle name="AeE­_Sheet1_99 재가노인복지시설 4" xfId="3119" xr:uid="{00000000-0005-0000-0000-000042040000}"/>
    <cellStyle name="ÅëÈ­_Sheet1_99 재가노인복지시설 4" xfId="3120" xr:uid="{00000000-0005-0000-0000-000043040000}"/>
    <cellStyle name="AeE­_Sheet1_99 재가노인복지시설 5" xfId="3347" xr:uid="{00000000-0005-0000-0000-000044040000}"/>
    <cellStyle name="ÅëÈ­_Sheet1_99 재가노인복지시설 5" xfId="3348" xr:uid="{00000000-0005-0000-0000-000045040000}"/>
    <cellStyle name="AeE­_Sheet1_99 친환경농산물 인증현황" xfId="720" xr:uid="{00000000-0005-0000-0000-000046040000}"/>
    <cellStyle name="ÅëÈ­_Sheet1_99 친환경농산물 인증현황" xfId="721" xr:uid="{00000000-0005-0000-0000-000047040000}"/>
    <cellStyle name="AeE­_Sheet1_99 친환경농산물 인증현황 2" xfId="2584" xr:uid="{00000000-0005-0000-0000-000048040000}"/>
    <cellStyle name="ÅëÈ­_Sheet1_99 친환경농산물 인증현황 2" xfId="2585" xr:uid="{00000000-0005-0000-0000-000049040000}"/>
    <cellStyle name="AeE­_Sheet1_99 친환경농산물 인증현황 3" xfId="2882" xr:uid="{00000000-0005-0000-0000-00004A040000}"/>
    <cellStyle name="ÅëÈ­_Sheet1_99 친환경농산물 인증현황 3" xfId="2883" xr:uid="{00000000-0005-0000-0000-00004B040000}"/>
    <cellStyle name="AeE­_Sheet1_99 친환경농산물 인증현황 4" xfId="3121" xr:uid="{00000000-0005-0000-0000-00004C040000}"/>
    <cellStyle name="ÅëÈ­_Sheet1_99 친환경농산물 인증현황 4" xfId="3122" xr:uid="{00000000-0005-0000-0000-00004D040000}"/>
    <cellStyle name="AeE­_Sheet1_99 친환경농산물 인증현황 5" xfId="3349" xr:uid="{00000000-0005-0000-0000-00004E040000}"/>
    <cellStyle name="ÅëÈ­_Sheet1_99 친환경농산물 인증현황 5" xfId="3350" xr:uid="{00000000-0005-0000-0000-00004F040000}"/>
    <cellStyle name="AeE­_Sheet1_보건위생정책과" xfId="1204" xr:uid="{00000000-0005-0000-0000-000050040000}"/>
    <cellStyle name="ÅëÈ­_Sheet1_보건위생정책과" xfId="1205" xr:uid="{00000000-0005-0000-0000-000051040000}"/>
    <cellStyle name="AeE­_Sheet1_시군구" xfId="1206" xr:uid="{00000000-0005-0000-0000-000052040000}"/>
    <cellStyle name="ÅëÈ­_Sheet1_시군구" xfId="1207" xr:uid="{00000000-0005-0000-0000-000053040000}"/>
    <cellStyle name="AeE­_Sheet1_안산시" xfId="1208" xr:uid="{00000000-0005-0000-0000-000054040000}"/>
    <cellStyle name="ÅëÈ­_Sheet1_안산시" xfId="1209" xr:uid="{00000000-0005-0000-0000-000055040000}"/>
    <cellStyle name="AeE­_Sheet1_유통업체현황" xfId="915" xr:uid="{00000000-0005-0000-0000-000056040000}"/>
    <cellStyle name="ÅëÈ­_Sheet1_유통업체현황" xfId="916" xr:uid="{00000000-0005-0000-0000-000057040000}"/>
    <cellStyle name="AeE­_Sheet1_유통업체현황 2" xfId="2586" xr:uid="{00000000-0005-0000-0000-000058040000}"/>
    <cellStyle name="ÅëÈ­_Sheet1_유통업체현황 2" xfId="2587" xr:uid="{00000000-0005-0000-0000-000059040000}"/>
    <cellStyle name="AeE­_Sheet1_유통업체현황 3" xfId="2884" xr:uid="{00000000-0005-0000-0000-00005A040000}"/>
    <cellStyle name="ÅëÈ­_Sheet1_유통업체현황 3" xfId="2885" xr:uid="{00000000-0005-0000-0000-00005B040000}"/>
    <cellStyle name="AeE­_Sheet1_유통업체현황 4" xfId="3123" xr:uid="{00000000-0005-0000-0000-00005C040000}"/>
    <cellStyle name="ÅëÈ­_Sheet1_유통업체현황 4" xfId="3124" xr:uid="{00000000-0005-0000-0000-00005D040000}"/>
    <cellStyle name="AeE­_Sheet1_유통업체현황 5" xfId="3351" xr:uid="{00000000-0005-0000-0000-00005E040000}"/>
    <cellStyle name="ÅëÈ­_Sheet1_유통업체현황 5" xfId="3352" xr:uid="{00000000-0005-0000-0000-00005F040000}"/>
    <cellStyle name="AeE­_Sheet1_토지정보과(제출)," xfId="1210" xr:uid="{00000000-0005-0000-0000-000060040000}"/>
    <cellStyle name="ÅëÈ­_Sheet1_토지정보과(제출)," xfId="1211" xr:uid="{00000000-0005-0000-0000-000061040000}"/>
    <cellStyle name="AeE­_Sheet1_평택시" xfId="1212" xr:uid="{00000000-0005-0000-0000-000062040000}"/>
    <cellStyle name="ÅëÈ­_Sheet1_평택시" xfId="1213" xr:uid="{00000000-0005-0000-0000-000063040000}"/>
    <cellStyle name="AÞ¸¶ [0]_0809ºn±³ " xfId="1368" xr:uid="{00000000-0005-0000-0000-000064040000}"/>
    <cellStyle name="ÄÞ¸¶ [0]_¼ÕÀÍ¿¹»ê" xfId="722" xr:uid="{00000000-0005-0000-0000-000065040000}"/>
    <cellStyle name="AÞ¸¶ [0]_¼OAI¿¹≫e" xfId="723" xr:uid="{00000000-0005-0000-0000-000066040000}"/>
    <cellStyle name="ÄÞ¸¶ [0]_ÀÎ°Çºñ,¿ÜÁÖºñ" xfId="724" xr:uid="{00000000-0005-0000-0000-000067040000}"/>
    <cellStyle name="AÞ¸¶ [0]_AI°Cºn,μμ±Þºn" xfId="725" xr:uid="{00000000-0005-0000-0000-000068040000}"/>
    <cellStyle name="ÄÞ¸¶ [0]_laroux" xfId="726" xr:uid="{00000000-0005-0000-0000-000069040000}"/>
    <cellStyle name="AÞ¸¶ [0]_laroux_1" xfId="727" xr:uid="{00000000-0005-0000-0000-00006A040000}"/>
    <cellStyle name="ÄÞ¸¶ [0]_laroux_1" xfId="728" xr:uid="{00000000-0005-0000-0000-00006B040000}"/>
    <cellStyle name="AÞ¸¶ [0]_laroux_1 2" xfId="2588" xr:uid="{00000000-0005-0000-0000-00006C040000}"/>
    <cellStyle name="ÄÞ¸¶ [0]_laroux_1 2" xfId="2589" xr:uid="{00000000-0005-0000-0000-00006D040000}"/>
    <cellStyle name="AÞ¸¶ [0]_laroux_1 3" xfId="2891" xr:uid="{00000000-0005-0000-0000-00006E040000}"/>
    <cellStyle name="ÄÞ¸¶ [0]_laroux_1 3" xfId="2892" xr:uid="{00000000-0005-0000-0000-00006F040000}"/>
    <cellStyle name="AÞ¸¶ [0]_laroux_1 4" xfId="3130" xr:uid="{00000000-0005-0000-0000-000070040000}"/>
    <cellStyle name="ÄÞ¸¶ [0]_laroux_1 4" xfId="3131" xr:uid="{00000000-0005-0000-0000-000071040000}"/>
    <cellStyle name="AÞ¸¶ [0]_laroux_1 5" xfId="3353" xr:uid="{00000000-0005-0000-0000-000072040000}"/>
    <cellStyle name="ÄÞ¸¶ [0]_laroux_1 5" xfId="3354" xr:uid="{00000000-0005-0000-0000-000073040000}"/>
    <cellStyle name="AÞ¸¶ [0]_Sheet1" xfId="729" xr:uid="{00000000-0005-0000-0000-000074040000}"/>
    <cellStyle name="ÄÞ¸¶ [0]_Sheet1" xfId="730" xr:uid="{00000000-0005-0000-0000-000075040000}"/>
    <cellStyle name="AÞ¸¶ [0]_Sheet1 2" xfId="2590" xr:uid="{00000000-0005-0000-0000-000076040000}"/>
    <cellStyle name="ÄÞ¸¶ [0]_Sheet1 2" xfId="2591" xr:uid="{00000000-0005-0000-0000-000077040000}"/>
    <cellStyle name="AÞ¸¶ [0]_Sheet1 3" xfId="2893" xr:uid="{00000000-0005-0000-0000-000078040000}"/>
    <cellStyle name="ÄÞ¸¶ [0]_Sheet1 3" xfId="2894" xr:uid="{00000000-0005-0000-0000-000079040000}"/>
    <cellStyle name="AÞ¸¶ [0]_Sheet1 4" xfId="3132" xr:uid="{00000000-0005-0000-0000-00007A040000}"/>
    <cellStyle name="ÄÞ¸¶ [0]_Sheet1 4" xfId="3133" xr:uid="{00000000-0005-0000-0000-00007B040000}"/>
    <cellStyle name="AÞ¸¶ [0]_Sheet1 5" xfId="3355" xr:uid="{00000000-0005-0000-0000-00007C040000}"/>
    <cellStyle name="ÄÞ¸¶ [0]_Sheet1 5" xfId="3356" xr:uid="{00000000-0005-0000-0000-00007D040000}"/>
    <cellStyle name="AÞ¸¶ [0]_Sheet1_45-09 유통 금융 보험 및 기타서비스(97-109)" xfId="731" xr:uid="{00000000-0005-0000-0000-00007E040000}"/>
    <cellStyle name="ÄÞ¸¶ [0]_Sheet1_45-09 유통 금융 보험 및 기타서비스(97-109)" xfId="732" xr:uid="{00000000-0005-0000-0000-00007F040000}"/>
    <cellStyle name="AÞ¸¶ [0]_Sheet1_45-09 유통 금융 보험 및 기타서비스(97-109) 2" xfId="2592" xr:uid="{00000000-0005-0000-0000-000080040000}"/>
    <cellStyle name="ÄÞ¸¶ [0]_Sheet1_45-09 유통 금융 보험 및 기타서비스(97-109) 2" xfId="2593" xr:uid="{00000000-0005-0000-0000-000081040000}"/>
    <cellStyle name="AÞ¸¶ [0]_Sheet1_45-09 유통 금융 보험 및 기타서비스(97-109) 3" xfId="2895" xr:uid="{00000000-0005-0000-0000-000082040000}"/>
    <cellStyle name="ÄÞ¸¶ [0]_Sheet1_45-09 유통 금융 보험 및 기타서비스(97-109) 3" xfId="2896" xr:uid="{00000000-0005-0000-0000-000083040000}"/>
    <cellStyle name="AÞ¸¶ [0]_Sheet1_45-09 유통 금융 보험 및 기타서비스(97-109) 4" xfId="3134" xr:uid="{00000000-0005-0000-0000-000084040000}"/>
    <cellStyle name="ÄÞ¸¶ [0]_Sheet1_45-09 유통 금융 보험 및 기타서비스(97-109) 4" xfId="3135" xr:uid="{00000000-0005-0000-0000-000085040000}"/>
    <cellStyle name="AÞ¸¶ [0]_Sheet1_45-09 유통 금융 보험 및 기타서비스(97-109) 5" xfId="3357" xr:uid="{00000000-0005-0000-0000-000086040000}"/>
    <cellStyle name="ÄÞ¸¶ [0]_Sheet1_45-09 유통 금융 보험 및 기타서비스(97-109) 5" xfId="3358" xr:uid="{00000000-0005-0000-0000-000087040000}"/>
    <cellStyle name="AÞ¸¶ [0]_Sheet1_46-06 농림수산업" xfId="1369" xr:uid="{00000000-0005-0000-0000-000088040000}"/>
    <cellStyle name="ÄÞ¸¶ [0]_Sheet1_46-06 농림수산업" xfId="1370" xr:uid="{00000000-0005-0000-0000-000089040000}"/>
    <cellStyle name="AÞ¸¶ [0]_Sheet1_46-09 유통 금융 보험 및 기타서비스" xfId="917" xr:uid="{00000000-0005-0000-0000-00008A040000}"/>
    <cellStyle name="ÄÞ¸¶ [0]_Sheet1_46-09 유통 금융 보험 및 기타서비스" xfId="918" xr:uid="{00000000-0005-0000-0000-00008B040000}"/>
    <cellStyle name="AÞ¸¶ [0]_Sheet1_46-09 유통 금융 보험 및 기타서비스 2" xfId="2594" xr:uid="{00000000-0005-0000-0000-00008C040000}"/>
    <cellStyle name="ÄÞ¸¶ [0]_Sheet1_46-09 유통 금융 보험 및 기타서비스 2" xfId="2595" xr:uid="{00000000-0005-0000-0000-00008D040000}"/>
    <cellStyle name="AÞ¸¶ [0]_Sheet1_46-09 유통 금융 보험 및 기타서비스 3" xfId="2897" xr:uid="{00000000-0005-0000-0000-00008E040000}"/>
    <cellStyle name="ÄÞ¸¶ [0]_Sheet1_46-09 유통 금융 보험 및 기타서비스 3" xfId="2898" xr:uid="{00000000-0005-0000-0000-00008F040000}"/>
    <cellStyle name="AÞ¸¶ [0]_Sheet1_46-09 유통 금융 보험 및 기타서비스 4" xfId="3136" xr:uid="{00000000-0005-0000-0000-000090040000}"/>
    <cellStyle name="ÄÞ¸¶ [0]_Sheet1_46-09 유통 금융 보험 및 기타서비스 4" xfId="3137" xr:uid="{00000000-0005-0000-0000-000091040000}"/>
    <cellStyle name="AÞ¸¶ [0]_Sheet1_46-09 유통 금융 보험 및 기타서비스 5" xfId="3359" xr:uid="{00000000-0005-0000-0000-000092040000}"/>
    <cellStyle name="ÄÞ¸¶ [0]_Sheet1_46-09 유통 금융 보험 및 기타서비스 5" xfId="3360" xr:uid="{00000000-0005-0000-0000-000093040000}"/>
    <cellStyle name="AÞ¸¶ [0]_Sheet1_46-11 교통 관광 및 정보통신" xfId="919" xr:uid="{00000000-0005-0000-0000-000094040000}"/>
    <cellStyle name="ÄÞ¸¶ [0]_Sheet1_46-11 교통 관광 및 정보통신" xfId="920" xr:uid="{00000000-0005-0000-0000-000095040000}"/>
    <cellStyle name="AÞ¸¶ [0]_Sheet1_46-11 교통 관광 및 정보통신 2" xfId="2596" xr:uid="{00000000-0005-0000-0000-000096040000}"/>
    <cellStyle name="ÄÞ¸¶ [0]_Sheet1_46-11 교통 관광 및 정보통신 2" xfId="2597" xr:uid="{00000000-0005-0000-0000-000097040000}"/>
    <cellStyle name="AÞ¸¶ [0]_Sheet1_46-11 교통 관광 및 정보통신 3" xfId="2899" xr:uid="{00000000-0005-0000-0000-000098040000}"/>
    <cellStyle name="ÄÞ¸¶ [0]_Sheet1_46-11 교통 관광 및 정보통신 3" xfId="2900" xr:uid="{00000000-0005-0000-0000-000099040000}"/>
    <cellStyle name="AÞ¸¶ [0]_Sheet1_46-11 교통 관광 및 정보통신 4" xfId="3138" xr:uid="{00000000-0005-0000-0000-00009A040000}"/>
    <cellStyle name="ÄÞ¸¶ [0]_Sheet1_46-11 교통 관광 및 정보통신 4" xfId="3139" xr:uid="{00000000-0005-0000-0000-00009B040000}"/>
    <cellStyle name="AÞ¸¶ [0]_Sheet1_46-11 교통 관광 및 정보통신 5" xfId="3361" xr:uid="{00000000-0005-0000-0000-00009C040000}"/>
    <cellStyle name="ÄÞ¸¶ [0]_Sheet1_46-11 교통 관광 및 정보통신 5" xfId="3362" xr:uid="{00000000-0005-0000-0000-00009D040000}"/>
    <cellStyle name="AÞ¸¶ [0]_Sheet1_48-06 농림수산업" xfId="1214" xr:uid="{00000000-0005-0000-0000-00009E040000}"/>
    <cellStyle name="ÄÞ¸¶ [0]_Sheet1_48-06 농림수산업" xfId="1215" xr:uid="{00000000-0005-0000-0000-00009F040000}"/>
    <cellStyle name="AÞ¸¶ [0]_Sheet1_48-09 유통 금융 보험 및 기타서비스" xfId="921" xr:uid="{00000000-0005-0000-0000-0000A0040000}"/>
    <cellStyle name="ÄÞ¸¶ [0]_Sheet1_48-09 유통 금융 보험 및 기타서비스" xfId="922" xr:uid="{00000000-0005-0000-0000-0000A1040000}"/>
    <cellStyle name="AÞ¸¶ [0]_Sheet1_48-09 유통 금융 보험 및 기타서비스 2" xfId="2598" xr:uid="{00000000-0005-0000-0000-0000A2040000}"/>
    <cellStyle name="ÄÞ¸¶ [0]_Sheet1_48-09 유통 금융 보험 및 기타서비스 2" xfId="2599" xr:uid="{00000000-0005-0000-0000-0000A3040000}"/>
    <cellStyle name="AÞ¸¶ [0]_Sheet1_48-09 유통 금융 보험 및 기타서비스 3" xfId="2901" xr:uid="{00000000-0005-0000-0000-0000A4040000}"/>
    <cellStyle name="ÄÞ¸¶ [0]_Sheet1_48-09 유통 금융 보험 및 기타서비스 3" xfId="2902" xr:uid="{00000000-0005-0000-0000-0000A5040000}"/>
    <cellStyle name="AÞ¸¶ [0]_Sheet1_48-09 유통 금융 보험 및 기타서비스 4" xfId="3140" xr:uid="{00000000-0005-0000-0000-0000A6040000}"/>
    <cellStyle name="ÄÞ¸¶ [0]_Sheet1_48-09 유통 금융 보험 및 기타서비스 4" xfId="3141" xr:uid="{00000000-0005-0000-0000-0000A7040000}"/>
    <cellStyle name="AÞ¸¶ [0]_Sheet1_48-09 유통 금융 보험 및 기타서비스 5" xfId="3363" xr:uid="{00000000-0005-0000-0000-0000A8040000}"/>
    <cellStyle name="ÄÞ¸¶ [0]_Sheet1_48-09 유통 금융 보험 및 기타서비스 5" xfId="3364" xr:uid="{00000000-0005-0000-0000-0000A9040000}"/>
    <cellStyle name="AÞ¸¶ [0]_Sheet1_48-10 주택 건설" xfId="1216" xr:uid="{00000000-0005-0000-0000-0000AA040000}"/>
    <cellStyle name="ÄÞ¸¶ [0]_Sheet1_48-10 주택 건설" xfId="1217" xr:uid="{00000000-0005-0000-0000-0000AB040000}"/>
    <cellStyle name="AÞ¸¶ [0]_Sheet1_48-11 교통 관광 및 정보통신" xfId="1218" xr:uid="{00000000-0005-0000-0000-0000AC040000}"/>
    <cellStyle name="ÄÞ¸¶ [0]_Sheet1_48-11 교통 관광 및 정보통신" xfId="1219" xr:uid="{00000000-0005-0000-0000-0000AD040000}"/>
    <cellStyle name="AÞ¸¶ [0]_Sheet1_48-12 보건 및 사회보장" xfId="1220" xr:uid="{00000000-0005-0000-0000-0000AE040000}"/>
    <cellStyle name="ÄÞ¸¶ [0]_Sheet1_48-12 보건 및 사회보장" xfId="1221" xr:uid="{00000000-0005-0000-0000-0000AF040000}"/>
    <cellStyle name="AÞ¸¶ [0]_Sheet1_48-13 환경" xfId="1222" xr:uid="{00000000-0005-0000-0000-0000B0040000}"/>
    <cellStyle name="ÄÞ¸¶ [0]_Sheet1_48-13 환경" xfId="1223" xr:uid="{00000000-0005-0000-0000-0000B1040000}"/>
    <cellStyle name="AÞ¸¶ [0]_Sheet1_48-14 교육 및 문화" xfId="1224" xr:uid="{00000000-0005-0000-0000-0000B2040000}"/>
    <cellStyle name="ÄÞ¸¶ [0]_Sheet1_48-14 교육 및 문화" xfId="1225" xr:uid="{00000000-0005-0000-0000-0000B3040000}"/>
    <cellStyle name="AÞ¸¶ [0]_Sheet1_48-17 공공행정 및 사법" xfId="923" xr:uid="{00000000-0005-0000-0000-0000B4040000}"/>
    <cellStyle name="ÄÞ¸¶ [0]_Sheet1_48-17 공공행정 및 사법" xfId="924" xr:uid="{00000000-0005-0000-0000-0000B5040000}"/>
    <cellStyle name="AÞ¸¶ [0]_Sheet1_48-17 공공행정 및 사법 2" xfId="2600" xr:uid="{00000000-0005-0000-0000-0000B6040000}"/>
    <cellStyle name="ÄÞ¸¶ [0]_Sheet1_48-17 공공행정 및 사법 2" xfId="2601" xr:uid="{00000000-0005-0000-0000-0000B7040000}"/>
    <cellStyle name="AÞ¸¶ [0]_Sheet1_48-17 공공행정 및 사법 3" xfId="2903" xr:uid="{00000000-0005-0000-0000-0000B8040000}"/>
    <cellStyle name="ÄÞ¸¶ [0]_Sheet1_48-17 공공행정 및 사법 3" xfId="2904" xr:uid="{00000000-0005-0000-0000-0000B9040000}"/>
    <cellStyle name="AÞ¸¶ [0]_Sheet1_48-17 공공행정 및 사법 4" xfId="3142" xr:uid="{00000000-0005-0000-0000-0000BA040000}"/>
    <cellStyle name="ÄÞ¸¶ [0]_Sheet1_48-17 공공행정 및 사법 4" xfId="3143" xr:uid="{00000000-0005-0000-0000-0000BB040000}"/>
    <cellStyle name="AÞ¸¶ [0]_Sheet1_48-17 공공행정 및 사법 5" xfId="3365" xr:uid="{00000000-0005-0000-0000-0000BC040000}"/>
    <cellStyle name="ÄÞ¸¶ [0]_Sheet1_48-17 공공행정 및 사법 5" xfId="3366" xr:uid="{00000000-0005-0000-0000-0000BD040000}"/>
    <cellStyle name="AÞ¸¶ [0]_Sheet1_48-17 공공행정및사법(완)" xfId="1371" xr:uid="{00000000-0005-0000-0000-0000BE040000}"/>
    <cellStyle name="ÄÞ¸¶ [0]_Sheet1_48-17 공공행정및사법(완)" xfId="1372" xr:uid="{00000000-0005-0000-0000-0000BF040000}"/>
    <cellStyle name="AÞ¸¶ [0]_Sheet1_99 재가노인복지시설" xfId="925" xr:uid="{00000000-0005-0000-0000-0000C0040000}"/>
    <cellStyle name="ÄÞ¸¶ [0]_Sheet1_99 재가노인복지시설" xfId="926" xr:uid="{00000000-0005-0000-0000-0000C1040000}"/>
    <cellStyle name="AÞ¸¶ [0]_Sheet1_99 재가노인복지시설 2" xfId="2602" xr:uid="{00000000-0005-0000-0000-0000C2040000}"/>
    <cellStyle name="ÄÞ¸¶ [0]_Sheet1_99 재가노인복지시설 2" xfId="2603" xr:uid="{00000000-0005-0000-0000-0000C3040000}"/>
    <cellStyle name="AÞ¸¶ [0]_Sheet1_99 재가노인복지시설 3" xfId="2905" xr:uid="{00000000-0005-0000-0000-0000C4040000}"/>
    <cellStyle name="ÄÞ¸¶ [0]_Sheet1_99 재가노인복지시설 3" xfId="2906" xr:uid="{00000000-0005-0000-0000-0000C5040000}"/>
    <cellStyle name="AÞ¸¶ [0]_Sheet1_99 재가노인복지시설 4" xfId="3144" xr:uid="{00000000-0005-0000-0000-0000C6040000}"/>
    <cellStyle name="ÄÞ¸¶ [0]_Sheet1_99 재가노인복지시설 4" xfId="3145" xr:uid="{00000000-0005-0000-0000-0000C7040000}"/>
    <cellStyle name="AÞ¸¶ [0]_Sheet1_99 재가노인복지시설 5" xfId="3367" xr:uid="{00000000-0005-0000-0000-0000C8040000}"/>
    <cellStyle name="ÄÞ¸¶ [0]_Sheet1_99 재가노인복지시설 5" xfId="3368" xr:uid="{00000000-0005-0000-0000-0000C9040000}"/>
    <cellStyle name="AÞ¸¶ [0]_Sheet1_99 친환경농산물 인증현황" xfId="733" xr:uid="{00000000-0005-0000-0000-0000CA040000}"/>
    <cellStyle name="ÄÞ¸¶ [0]_Sheet1_99 친환경농산물 인증현황" xfId="734" xr:uid="{00000000-0005-0000-0000-0000CB040000}"/>
    <cellStyle name="AÞ¸¶ [0]_Sheet1_99 친환경농산물 인증현황 2" xfId="2604" xr:uid="{00000000-0005-0000-0000-0000CC040000}"/>
    <cellStyle name="ÄÞ¸¶ [0]_Sheet1_99 친환경농산물 인증현황 2" xfId="2605" xr:uid="{00000000-0005-0000-0000-0000CD040000}"/>
    <cellStyle name="AÞ¸¶ [0]_Sheet1_99 친환경농산물 인증현황 3" xfId="2907" xr:uid="{00000000-0005-0000-0000-0000CE040000}"/>
    <cellStyle name="ÄÞ¸¶ [0]_Sheet1_99 친환경농산물 인증현황 3" xfId="2908" xr:uid="{00000000-0005-0000-0000-0000CF040000}"/>
    <cellStyle name="AÞ¸¶ [0]_Sheet1_99 친환경농산물 인증현황 4" xfId="3146" xr:uid="{00000000-0005-0000-0000-0000D0040000}"/>
    <cellStyle name="ÄÞ¸¶ [0]_Sheet1_99 친환경농산물 인증현황 4" xfId="3147" xr:uid="{00000000-0005-0000-0000-0000D1040000}"/>
    <cellStyle name="AÞ¸¶ [0]_Sheet1_99 친환경농산물 인증현황 5" xfId="3369" xr:uid="{00000000-0005-0000-0000-0000D2040000}"/>
    <cellStyle name="ÄÞ¸¶ [0]_Sheet1_99 친환경농산물 인증현황 5" xfId="3370" xr:uid="{00000000-0005-0000-0000-0000D3040000}"/>
    <cellStyle name="AÞ¸¶ [0]_Sheet1_보건위생정책과" xfId="1226" xr:uid="{00000000-0005-0000-0000-0000D4040000}"/>
    <cellStyle name="ÄÞ¸¶ [0]_Sheet1_보건위생정책과" xfId="1227" xr:uid="{00000000-0005-0000-0000-0000D5040000}"/>
    <cellStyle name="AÞ¸¶ [0]_Sheet1_시군구" xfId="1228" xr:uid="{00000000-0005-0000-0000-0000D6040000}"/>
    <cellStyle name="ÄÞ¸¶ [0]_Sheet1_시군구" xfId="1229" xr:uid="{00000000-0005-0000-0000-0000D7040000}"/>
    <cellStyle name="AÞ¸¶ [0]_Sheet1_안산시" xfId="1230" xr:uid="{00000000-0005-0000-0000-0000D8040000}"/>
    <cellStyle name="ÄÞ¸¶ [0]_Sheet1_안산시" xfId="1231" xr:uid="{00000000-0005-0000-0000-0000D9040000}"/>
    <cellStyle name="AÞ¸¶ [0]_Sheet1_유통업체현황" xfId="927" xr:uid="{00000000-0005-0000-0000-0000DA040000}"/>
    <cellStyle name="ÄÞ¸¶ [0]_Sheet1_유통업체현황" xfId="928" xr:uid="{00000000-0005-0000-0000-0000DB040000}"/>
    <cellStyle name="AÞ¸¶ [0]_Sheet1_유통업체현황 2" xfId="2606" xr:uid="{00000000-0005-0000-0000-0000DC040000}"/>
    <cellStyle name="ÄÞ¸¶ [0]_Sheet1_유통업체현황 2" xfId="2607" xr:uid="{00000000-0005-0000-0000-0000DD040000}"/>
    <cellStyle name="AÞ¸¶ [0]_Sheet1_유통업체현황 3" xfId="2909" xr:uid="{00000000-0005-0000-0000-0000DE040000}"/>
    <cellStyle name="ÄÞ¸¶ [0]_Sheet1_유통업체현황 3" xfId="2910" xr:uid="{00000000-0005-0000-0000-0000DF040000}"/>
    <cellStyle name="AÞ¸¶ [0]_Sheet1_유통업체현황 4" xfId="3148" xr:uid="{00000000-0005-0000-0000-0000E0040000}"/>
    <cellStyle name="ÄÞ¸¶ [0]_Sheet1_유통업체현황 4" xfId="3149" xr:uid="{00000000-0005-0000-0000-0000E1040000}"/>
    <cellStyle name="AÞ¸¶ [0]_Sheet1_유통업체현황 5" xfId="3371" xr:uid="{00000000-0005-0000-0000-0000E2040000}"/>
    <cellStyle name="ÄÞ¸¶ [0]_Sheet1_유통업체현황 5" xfId="3372" xr:uid="{00000000-0005-0000-0000-0000E3040000}"/>
    <cellStyle name="AÞ¸¶ [0]_Sheet1_토지정보과(제출)," xfId="1232" xr:uid="{00000000-0005-0000-0000-0000E4040000}"/>
    <cellStyle name="ÄÞ¸¶ [0]_Sheet1_토지정보과(제출)," xfId="1233" xr:uid="{00000000-0005-0000-0000-0000E5040000}"/>
    <cellStyle name="AÞ¸¶ [0]_Sheet1_평택시" xfId="1234" xr:uid="{00000000-0005-0000-0000-0000E6040000}"/>
    <cellStyle name="ÄÞ¸¶ [0]_Sheet1_평택시" xfId="1235" xr:uid="{00000000-0005-0000-0000-0000E7040000}"/>
    <cellStyle name="AÞ¸¶_0809ºn±³ " xfId="1373" xr:uid="{00000000-0005-0000-0000-0000E8040000}"/>
    <cellStyle name="ÄÞ¸¶_¼ÕÀÍ¿¹»ê" xfId="735" xr:uid="{00000000-0005-0000-0000-0000E9040000}"/>
    <cellStyle name="AÞ¸¶_¼OAI¿¹≫e" xfId="736" xr:uid="{00000000-0005-0000-0000-0000EA040000}"/>
    <cellStyle name="ÄÞ¸¶_ÀÎ°Çºñ,¿ÜÁÖºñ" xfId="737" xr:uid="{00000000-0005-0000-0000-0000EB040000}"/>
    <cellStyle name="AÞ¸¶_AI°Cºn,μμ±Þºn" xfId="738" xr:uid="{00000000-0005-0000-0000-0000EC040000}"/>
    <cellStyle name="ÄÞ¸¶_laroux" xfId="739" xr:uid="{00000000-0005-0000-0000-0000ED040000}"/>
    <cellStyle name="AÞ¸¶_laroux_1" xfId="740" xr:uid="{00000000-0005-0000-0000-0000EE040000}"/>
    <cellStyle name="ÄÞ¸¶_laroux_1" xfId="741" xr:uid="{00000000-0005-0000-0000-0000EF040000}"/>
    <cellStyle name="AÞ¸¶_laroux_1 2" xfId="2608" xr:uid="{00000000-0005-0000-0000-0000F0040000}"/>
    <cellStyle name="ÄÞ¸¶_laroux_1 2" xfId="2609" xr:uid="{00000000-0005-0000-0000-0000F1040000}"/>
    <cellStyle name="AÞ¸¶_laroux_1 3" xfId="2916" xr:uid="{00000000-0005-0000-0000-0000F2040000}"/>
    <cellStyle name="ÄÞ¸¶_laroux_1 3" xfId="2917" xr:uid="{00000000-0005-0000-0000-0000F3040000}"/>
    <cellStyle name="AÞ¸¶_laroux_1 4" xfId="3155" xr:uid="{00000000-0005-0000-0000-0000F4040000}"/>
    <cellStyle name="ÄÞ¸¶_laroux_1 4" xfId="3156" xr:uid="{00000000-0005-0000-0000-0000F5040000}"/>
    <cellStyle name="AÞ¸¶_laroux_1 5" xfId="3373" xr:uid="{00000000-0005-0000-0000-0000F6040000}"/>
    <cellStyle name="ÄÞ¸¶_laroux_1 5" xfId="3374" xr:uid="{00000000-0005-0000-0000-0000F7040000}"/>
    <cellStyle name="AÞ¸¶_Sheet1" xfId="742" xr:uid="{00000000-0005-0000-0000-0000F8040000}"/>
    <cellStyle name="ÄÞ¸¶_Sheet1" xfId="743" xr:uid="{00000000-0005-0000-0000-0000F9040000}"/>
    <cellStyle name="AÞ¸¶_Sheet1 2" xfId="2610" xr:uid="{00000000-0005-0000-0000-0000FA040000}"/>
    <cellStyle name="ÄÞ¸¶_Sheet1 2" xfId="2611" xr:uid="{00000000-0005-0000-0000-0000FB040000}"/>
    <cellStyle name="AÞ¸¶_Sheet1 3" xfId="2918" xr:uid="{00000000-0005-0000-0000-0000FC040000}"/>
    <cellStyle name="ÄÞ¸¶_Sheet1 3" xfId="2919" xr:uid="{00000000-0005-0000-0000-0000FD040000}"/>
    <cellStyle name="AÞ¸¶_Sheet1 4" xfId="3157" xr:uid="{00000000-0005-0000-0000-0000FE040000}"/>
    <cellStyle name="ÄÞ¸¶_Sheet1 4" xfId="3158" xr:uid="{00000000-0005-0000-0000-0000FF040000}"/>
    <cellStyle name="AÞ¸¶_Sheet1 5" xfId="3375" xr:uid="{00000000-0005-0000-0000-000000050000}"/>
    <cellStyle name="ÄÞ¸¶_Sheet1 5" xfId="3376" xr:uid="{00000000-0005-0000-0000-000001050000}"/>
    <cellStyle name="AÞ¸¶_Sheet1_41-06농림16" xfId="744" xr:uid="{00000000-0005-0000-0000-000002050000}"/>
    <cellStyle name="ÄÞ¸¶_Sheet1_41-06농림16" xfId="745" xr:uid="{00000000-0005-0000-0000-000003050000}"/>
    <cellStyle name="AÞ¸¶_Sheet1_41-06농림16 2" xfId="2612" xr:uid="{00000000-0005-0000-0000-000004050000}"/>
    <cellStyle name="ÄÞ¸¶_Sheet1_41-06농림16 2" xfId="2613" xr:uid="{00000000-0005-0000-0000-000005050000}"/>
    <cellStyle name="AÞ¸¶_Sheet1_41-06농림16 3" xfId="2920" xr:uid="{00000000-0005-0000-0000-000006050000}"/>
    <cellStyle name="ÄÞ¸¶_Sheet1_41-06농림16 3" xfId="2921" xr:uid="{00000000-0005-0000-0000-000007050000}"/>
    <cellStyle name="AÞ¸¶_Sheet1_41-06농림16 4" xfId="3159" xr:uid="{00000000-0005-0000-0000-000008050000}"/>
    <cellStyle name="ÄÞ¸¶_Sheet1_41-06농림16 4" xfId="3160" xr:uid="{00000000-0005-0000-0000-000009050000}"/>
    <cellStyle name="AÞ¸¶_Sheet1_41-06농림16 5" xfId="3377" xr:uid="{00000000-0005-0000-0000-00000A050000}"/>
    <cellStyle name="ÄÞ¸¶_Sheet1_41-06농림16 5" xfId="3378" xr:uid="{00000000-0005-0000-0000-00000B050000}"/>
    <cellStyle name="AÞ¸¶_Sheet1_41-06농림16_45-09 유통 금융 보험 및 기타서비스(97-109)" xfId="746" xr:uid="{00000000-0005-0000-0000-00000C050000}"/>
    <cellStyle name="ÄÞ¸¶_Sheet1_41-06농림16_45-09 유통 금융 보험 및 기타서비스(97-109)" xfId="747" xr:uid="{00000000-0005-0000-0000-00000D050000}"/>
    <cellStyle name="AÞ¸¶_Sheet1_41-06농림16_45-09 유통 금융 보험 및 기타서비스(97-109) 2" xfId="2614" xr:uid="{00000000-0005-0000-0000-00000E050000}"/>
    <cellStyle name="ÄÞ¸¶_Sheet1_41-06농림16_45-09 유통 금융 보험 및 기타서비스(97-109) 2" xfId="2615" xr:uid="{00000000-0005-0000-0000-00000F050000}"/>
    <cellStyle name="AÞ¸¶_Sheet1_41-06농림16_45-09 유통 금융 보험 및 기타서비스(97-109) 3" xfId="2922" xr:uid="{00000000-0005-0000-0000-000010050000}"/>
    <cellStyle name="ÄÞ¸¶_Sheet1_41-06농림16_45-09 유통 금융 보험 및 기타서비스(97-109) 3" xfId="2923" xr:uid="{00000000-0005-0000-0000-000011050000}"/>
    <cellStyle name="AÞ¸¶_Sheet1_41-06농림16_45-09 유통 금융 보험 및 기타서비스(97-109) 4" xfId="3161" xr:uid="{00000000-0005-0000-0000-000012050000}"/>
    <cellStyle name="ÄÞ¸¶_Sheet1_41-06농림16_45-09 유통 금융 보험 및 기타서비스(97-109) 4" xfId="3162" xr:uid="{00000000-0005-0000-0000-000013050000}"/>
    <cellStyle name="AÞ¸¶_Sheet1_41-06농림16_45-09 유통 금융 보험 및 기타서비스(97-109) 5" xfId="3379" xr:uid="{00000000-0005-0000-0000-000014050000}"/>
    <cellStyle name="ÄÞ¸¶_Sheet1_41-06농림16_45-09 유통 금융 보험 및 기타서비스(97-109) 5" xfId="3380" xr:uid="{00000000-0005-0000-0000-000015050000}"/>
    <cellStyle name="AÞ¸¶_Sheet1_41-06농림16_46-06 농림수산업" xfId="1374" xr:uid="{00000000-0005-0000-0000-000016050000}"/>
    <cellStyle name="ÄÞ¸¶_Sheet1_41-06농림16_46-06 농림수산업" xfId="1375" xr:uid="{00000000-0005-0000-0000-000017050000}"/>
    <cellStyle name="AÞ¸¶_Sheet1_41-06농림16_46-09 유통 금융 보험 및 기타서비스" xfId="929" xr:uid="{00000000-0005-0000-0000-000018050000}"/>
    <cellStyle name="ÄÞ¸¶_Sheet1_41-06농림16_46-09 유통 금융 보험 및 기타서비스" xfId="930" xr:uid="{00000000-0005-0000-0000-000019050000}"/>
    <cellStyle name="AÞ¸¶_Sheet1_41-06농림16_46-09 유통 금융 보험 및 기타서비스 2" xfId="2616" xr:uid="{00000000-0005-0000-0000-00001A050000}"/>
    <cellStyle name="ÄÞ¸¶_Sheet1_41-06농림16_46-09 유통 금융 보험 및 기타서비스 2" xfId="2617" xr:uid="{00000000-0005-0000-0000-00001B050000}"/>
    <cellStyle name="AÞ¸¶_Sheet1_41-06농림16_46-09 유통 금융 보험 및 기타서비스 3" xfId="2924" xr:uid="{00000000-0005-0000-0000-00001C050000}"/>
    <cellStyle name="ÄÞ¸¶_Sheet1_41-06농림16_46-09 유통 금융 보험 및 기타서비스 3" xfId="2925" xr:uid="{00000000-0005-0000-0000-00001D050000}"/>
    <cellStyle name="AÞ¸¶_Sheet1_41-06농림16_46-09 유통 금융 보험 및 기타서비스 4" xfId="3163" xr:uid="{00000000-0005-0000-0000-00001E050000}"/>
    <cellStyle name="ÄÞ¸¶_Sheet1_41-06농림16_46-09 유통 금융 보험 및 기타서비스 4" xfId="3164" xr:uid="{00000000-0005-0000-0000-00001F050000}"/>
    <cellStyle name="AÞ¸¶_Sheet1_41-06농림16_46-09 유통 금융 보험 및 기타서비스 5" xfId="3381" xr:uid="{00000000-0005-0000-0000-000020050000}"/>
    <cellStyle name="ÄÞ¸¶_Sheet1_41-06농림16_46-09 유통 금융 보험 및 기타서비스 5" xfId="3382" xr:uid="{00000000-0005-0000-0000-000021050000}"/>
    <cellStyle name="AÞ¸¶_Sheet1_41-06농림16_46-11 교통 관광 및 정보통신" xfId="931" xr:uid="{00000000-0005-0000-0000-000022050000}"/>
    <cellStyle name="ÄÞ¸¶_Sheet1_41-06농림16_46-11 교통 관광 및 정보통신" xfId="932" xr:uid="{00000000-0005-0000-0000-000023050000}"/>
    <cellStyle name="AÞ¸¶_Sheet1_41-06농림16_46-11 교통 관광 및 정보통신 2" xfId="2618" xr:uid="{00000000-0005-0000-0000-000024050000}"/>
    <cellStyle name="ÄÞ¸¶_Sheet1_41-06농림16_46-11 교통 관광 및 정보통신 2" xfId="2619" xr:uid="{00000000-0005-0000-0000-000025050000}"/>
    <cellStyle name="AÞ¸¶_Sheet1_41-06농림16_46-11 교통 관광 및 정보통신 3" xfId="2926" xr:uid="{00000000-0005-0000-0000-000026050000}"/>
    <cellStyle name="ÄÞ¸¶_Sheet1_41-06농림16_46-11 교통 관광 및 정보통신 3" xfId="2927" xr:uid="{00000000-0005-0000-0000-000027050000}"/>
    <cellStyle name="AÞ¸¶_Sheet1_41-06농림16_46-11 교통 관광 및 정보통신 4" xfId="3165" xr:uid="{00000000-0005-0000-0000-000028050000}"/>
    <cellStyle name="ÄÞ¸¶_Sheet1_41-06농림16_46-11 교통 관광 및 정보통신 4" xfId="3166" xr:uid="{00000000-0005-0000-0000-000029050000}"/>
    <cellStyle name="AÞ¸¶_Sheet1_41-06농림16_46-11 교통 관광 및 정보통신 5" xfId="3383" xr:uid="{00000000-0005-0000-0000-00002A050000}"/>
    <cellStyle name="ÄÞ¸¶_Sheet1_41-06농림16_46-11 교통 관광 및 정보통신 5" xfId="3384" xr:uid="{00000000-0005-0000-0000-00002B050000}"/>
    <cellStyle name="AÞ¸¶_Sheet1_41-06농림16_48-06 농림수산업" xfId="1236" xr:uid="{00000000-0005-0000-0000-00002C050000}"/>
    <cellStyle name="ÄÞ¸¶_Sheet1_41-06농림16_48-06 농림수산업" xfId="1237" xr:uid="{00000000-0005-0000-0000-00002D050000}"/>
    <cellStyle name="AÞ¸¶_Sheet1_41-06농림16_48-09 유통 금융 보험 및 기타서비스" xfId="933" xr:uid="{00000000-0005-0000-0000-00002E050000}"/>
    <cellStyle name="ÄÞ¸¶_Sheet1_41-06농림16_48-09 유통 금융 보험 및 기타서비스" xfId="934" xr:uid="{00000000-0005-0000-0000-00002F050000}"/>
    <cellStyle name="AÞ¸¶_Sheet1_41-06농림16_48-09 유통 금융 보험 및 기타서비스 2" xfId="2620" xr:uid="{00000000-0005-0000-0000-000030050000}"/>
    <cellStyle name="ÄÞ¸¶_Sheet1_41-06농림16_48-09 유통 금융 보험 및 기타서비스 2" xfId="2621" xr:uid="{00000000-0005-0000-0000-000031050000}"/>
    <cellStyle name="AÞ¸¶_Sheet1_41-06농림16_48-09 유통 금융 보험 및 기타서비스 3" xfId="2928" xr:uid="{00000000-0005-0000-0000-000032050000}"/>
    <cellStyle name="ÄÞ¸¶_Sheet1_41-06농림16_48-09 유통 금융 보험 및 기타서비스 3" xfId="2929" xr:uid="{00000000-0005-0000-0000-000033050000}"/>
    <cellStyle name="AÞ¸¶_Sheet1_41-06농림16_48-09 유통 금융 보험 및 기타서비스 4" xfId="3167" xr:uid="{00000000-0005-0000-0000-000034050000}"/>
    <cellStyle name="ÄÞ¸¶_Sheet1_41-06농림16_48-09 유통 금융 보험 및 기타서비스 4" xfId="3168" xr:uid="{00000000-0005-0000-0000-000035050000}"/>
    <cellStyle name="AÞ¸¶_Sheet1_41-06농림16_48-09 유통 금융 보험 및 기타서비스 5" xfId="3385" xr:uid="{00000000-0005-0000-0000-000036050000}"/>
    <cellStyle name="ÄÞ¸¶_Sheet1_41-06농림16_48-09 유통 금융 보험 및 기타서비스 5" xfId="3386" xr:uid="{00000000-0005-0000-0000-000037050000}"/>
    <cellStyle name="AÞ¸¶_Sheet1_41-06농림16_48-10 주택 건설" xfId="1238" xr:uid="{00000000-0005-0000-0000-000038050000}"/>
    <cellStyle name="ÄÞ¸¶_Sheet1_41-06농림16_48-10 주택 건설" xfId="1239" xr:uid="{00000000-0005-0000-0000-000039050000}"/>
    <cellStyle name="AÞ¸¶_Sheet1_41-06농림16_48-11 교통 관광 및 정보통신" xfId="1240" xr:uid="{00000000-0005-0000-0000-00003A050000}"/>
    <cellStyle name="ÄÞ¸¶_Sheet1_41-06농림16_48-11 교통 관광 및 정보통신" xfId="1241" xr:uid="{00000000-0005-0000-0000-00003B050000}"/>
    <cellStyle name="AÞ¸¶_Sheet1_41-06농림16_48-12 보건 및 사회보장" xfId="1242" xr:uid="{00000000-0005-0000-0000-00003C050000}"/>
    <cellStyle name="ÄÞ¸¶_Sheet1_41-06농림16_48-12 보건 및 사회보장" xfId="1243" xr:uid="{00000000-0005-0000-0000-00003D050000}"/>
    <cellStyle name="AÞ¸¶_Sheet1_41-06농림16_48-13 환경" xfId="1244" xr:uid="{00000000-0005-0000-0000-00003E050000}"/>
    <cellStyle name="ÄÞ¸¶_Sheet1_41-06농림16_48-13 환경" xfId="1245" xr:uid="{00000000-0005-0000-0000-00003F050000}"/>
    <cellStyle name="AÞ¸¶_Sheet1_41-06농림16_48-14 교육 및 문화" xfId="1246" xr:uid="{00000000-0005-0000-0000-000040050000}"/>
    <cellStyle name="ÄÞ¸¶_Sheet1_41-06농림16_48-14 교육 및 문화" xfId="1247" xr:uid="{00000000-0005-0000-0000-000041050000}"/>
    <cellStyle name="AÞ¸¶_Sheet1_41-06농림16_48-17 공공행정 및 사법" xfId="935" xr:uid="{00000000-0005-0000-0000-000042050000}"/>
    <cellStyle name="ÄÞ¸¶_Sheet1_41-06농림16_48-17 공공행정 및 사법" xfId="936" xr:uid="{00000000-0005-0000-0000-000043050000}"/>
    <cellStyle name="AÞ¸¶_Sheet1_41-06농림16_48-17 공공행정 및 사법 2" xfId="2622" xr:uid="{00000000-0005-0000-0000-000044050000}"/>
    <cellStyle name="ÄÞ¸¶_Sheet1_41-06농림16_48-17 공공행정 및 사법 2" xfId="2623" xr:uid="{00000000-0005-0000-0000-000045050000}"/>
    <cellStyle name="AÞ¸¶_Sheet1_41-06농림16_48-17 공공행정 및 사법 3" xfId="2930" xr:uid="{00000000-0005-0000-0000-000046050000}"/>
    <cellStyle name="ÄÞ¸¶_Sheet1_41-06농림16_48-17 공공행정 및 사법 3" xfId="2931" xr:uid="{00000000-0005-0000-0000-000047050000}"/>
    <cellStyle name="AÞ¸¶_Sheet1_41-06농림16_48-17 공공행정 및 사법 4" xfId="3169" xr:uid="{00000000-0005-0000-0000-000048050000}"/>
    <cellStyle name="ÄÞ¸¶_Sheet1_41-06농림16_48-17 공공행정 및 사법 4" xfId="3170" xr:uid="{00000000-0005-0000-0000-000049050000}"/>
    <cellStyle name="AÞ¸¶_Sheet1_41-06농림16_48-17 공공행정 및 사법 5" xfId="3387" xr:uid="{00000000-0005-0000-0000-00004A050000}"/>
    <cellStyle name="ÄÞ¸¶_Sheet1_41-06농림16_48-17 공공행정 및 사법 5" xfId="3388" xr:uid="{00000000-0005-0000-0000-00004B050000}"/>
    <cellStyle name="AÞ¸¶_Sheet1_41-06농림16_48-17 공공행정및사법(완)" xfId="1376" xr:uid="{00000000-0005-0000-0000-00004C050000}"/>
    <cellStyle name="ÄÞ¸¶_Sheet1_41-06농림16_48-17 공공행정및사법(완)" xfId="1377" xr:uid="{00000000-0005-0000-0000-00004D050000}"/>
    <cellStyle name="AÞ¸¶_Sheet1_41-06농림16_99 재가노인복지시설" xfId="937" xr:uid="{00000000-0005-0000-0000-00004E050000}"/>
    <cellStyle name="ÄÞ¸¶_Sheet1_41-06농림16_99 재가노인복지시설" xfId="938" xr:uid="{00000000-0005-0000-0000-00004F050000}"/>
    <cellStyle name="AÞ¸¶_Sheet1_41-06농림16_99 재가노인복지시설 2" xfId="2624" xr:uid="{00000000-0005-0000-0000-000050050000}"/>
    <cellStyle name="ÄÞ¸¶_Sheet1_41-06농림16_99 재가노인복지시설 2" xfId="2625" xr:uid="{00000000-0005-0000-0000-000051050000}"/>
    <cellStyle name="AÞ¸¶_Sheet1_41-06농림16_99 재가노인복지시설 3" xfId="2932" xr:uid="{00000000-0005-0000-0000-000052050000}"/>
    <cellStyle name="ÄÞ¸¶_Sheet1_41-06농림16_99 재가노인복지시설 3" xfId="2933" xr:uid="{00000000-0005-0000-0000-000053050000}"/>
    <cellStyle name="AÞ¸¶_Sheet1_41-06농림16_99 재가노인복지시설 4" xfId="3171" xr:uid="{00000000-0005-0000-0000-000054050000}"/>
    <cellStyle name="ÄÞ¸¶_Sheet1_41-06농림16_99 재가노인복지시설 4" xfId="3172" xr:uid="{00000000-0005-0000-0000-000055050000}"/>
    <cellStyle name="AÞ¸¶_Sheet1_41-06농림16_99 재가노인복지시설 5" xfId="3389" xr:uid="{00000000-0005-0000-0000-000056050000}"/>
    <cellStyle name="ÄÞ¸¶_Sheet1_41-06농림16_99 재가노인복지시설 5" xfId="3390" xr:uid="{00000000-0005-0000-0000-000057050000}"/>
    <cellStyle name="AÞ¸¶_Sheet1_41-06농림16_99 친환경농산물 인증현황" xfId="748" xr:uid="{00000000-0005-0000-0000-000058050000}"/>
    <cellStyle name="ÄÞ¸¶_Sheet1_41-06농림16_99 친환경농산물 인증현황" xfId="749" xr:uid="{00000000-0005-0000-0000-000059050000}"/>
    <cellStyle name="AÞ¸¶_Sheet1_41-06농림16_99 친환경농산물 인증현황 2" xfId="2626" xr:uid="{00000000-0005-0000-0000-00005A050000}"/>
    <cellStyle name="ÄÞ¸¶_Sheet1_41-06농림16_99 친환경농산물 인증현황 2" xfId="2627" xr:uid="{00000000-0005-0000-0000-00005B050000}"/>
    <cellStyle name="AÞ¸¶_Sheet1_41-06농림16_99 친환경농산물 인증현황 3" xfId="2934" xr:uid="{00000000-0005-0000-0000-00005C050000}"/>
    <cellStyle name="ÄÞ¸¶_Sheet1_41-06농림16_99 친환경농산물 인증현황 3" xfId="2935" xr:uid="{00000000-0005-0000-0000-00005D050000}"/>
    <cellStyle name="AÞ¸¶_Sheet1_41-06농림16_99 친환경농산물 인증현황 4" xfId="3173" xr:uid="{00000000-0005-0000-0000-00005E050000}"/>
    <cellStyle name="ÄÞ¸¶_Sheet1_41-06농림16_99 친환경농산물 인증현황 4" xfId="3174" xr:uid="{00000000-0005-0000-0000-00005F050000}"/>
    <cellStyle name="AÞ¸¶_Sheet1_41-06농림16_99 친환경농산물 인증현황 5" xfId="3391" xr:uid="{00000000-0005-0000-0000-000060050000}"/>
    <cellStyle name="ÄÞ¸¶_Sheet1_41-06농림16_99 친환경농산물 인증현황 5" xfId="3392" xr:uid="{00000000-0005-0000-0000-000061050000}"/>
    <cellStyle name="AÞ¸¶_Sheet1_41-06농림16_보건위생정책과" xfId="1248" xr:uid="{00000000-0005-0000-0000-000062050000}"/>
    <cellStyle name="ÄÞ¸¶_Sheet1_41-06농림16_보건위생정책과" xfId="1249" xr:uid="{00000000-0005-0000-0000-000063050000}"/>
    <cellStyle name="AÞ¸¶_Sheet1_41-06농림16_시군구" xfId="1250" xr:uid="{00000000-0005-0000-0000-000064050000}"/>
    <cellStyle name="ÄÞ¸¶_Sheet1_41-06농림16_시군구" xfId="1251" xr:uid="{00000000-0005-0000-0000-000065050000}"/>
    <cellStyle name="AÞ¸¶_Sheet1_41-06농림16_안산시" xfId="1252" xr:uid="{00000000-0005-0000-0000-000066050000}"/>
    <cellStyle name="ÄÞ¸¶_Sheet1_41-06농림16_안산시" xfId="1253" xr:uid="{00000000-0005-0000-0000-000067050000}"/>
    <cellStyle name="AÞ¸¶_Sheet1_41-06농림16_유통업체현황" xfId="939" xr:uid="{00000000-0005-0000-0000-000068050000}"/>
    <cellStyle name="ÄÞ¸¶_Sheet1_41-06농림16_유통업체현황" xfId="940" xr:uid="{00000000-0005-0000-0000-000069050000}"/>
    <cellStyle name="AÞ¸¶_Sheet1_41-06농림16_유통업체현황 2" xfId="2628" xr:uid="{00000000-0005-0000-0000-00006A050000}"/>
    <cellStyle name="ÄÞ¸¶_Sheet1_41-06농림16_유통업체현황 2" xfId="2629" xr:uid="{00000000-0005-0000-0000-00006B050000}"/>
    <cellStyle name="AÞ¸¶_Sheet1_41-06농림16_유통업체현황 3" xfId="2936" xr:uid="{00000000-0005-0000-0000-00006C050000}"/>
    <cellStyle name="ÄÞ¸¶_Sheet1_41-06농림16_유통업체현황 3" xfId="2937" xr:uid="{00000000-0005-0000-0000-00006D050000}"/>
    <cellStyle name="AÞ¸¶_Sheet1_41-06농림16_유통업체현황 4" xfId="3175" xr:uid="{00000000-0005-0000-0000-00006E050000}"/>
    <cellStyle name="ÄÞ¸¶_Sheet1_41-06농림16_유통업체현황 4" xfId="3176" xr:uid="{00000000-0005-0000-0000-00006F050000}"/>
    <cellStyle name="AÞ¸¶_Sheet1_41-06농림16_유통업체현황 5" xfId="3393" xr:uid="{00000000-0005-0000-0000-000070050000}"/>
    <cellStyle name="ÄÞ¸¶_Sheet1_41-06농림16_유통업체현황 5" xfId="3394" xr:uid="{00000000-0005-0000-0000-000071050000}"/>
    <cellStyle name="AÞ¸¶_Sheet1_41-06농림16_토지정보과(제출)," xfId="1254" xr:uid="{00000000-0005-0000-0000-000072050000}"/>
    <cellStyle name="ÄÞ¸¶_Sheet1_41-06농림16_토지정보과(제출)," xfId="1255" xr:uid="{00000000-0005-0000-0000-000073050000}"/>
    <cellStyle name="AÞ¸¶_Sheet1_41-06농림16_평택시" xfId="1256" xr:uid="{00000000-0005-0000-0000-000074050000}"/>
    <cellStyle name="ÄÞ¸¶_Sheet1_41-06농림16_평택시" xfId="1257" xr:uid="{00000000-0005-0000-0000-000075050000}"/>
    <cellStyle name="AÞ¸¶_Sheet1_41-06농림41" xfId="750" xr:uid="{00000000-0005-0000-0000-000076050000}"/>
    <cellStyle name="ÄÞ¸¶_Sheet1_41-06농림41" xfId="751" xr:uid="{00000000-0005-0000-0000-000077050000}"/>
    <cellStyle name="AÞ¸¶_Sheet1_41-06농림41 2" xfId="2630" xr:uid="{00000000-0005-0000-0000-000078050000}"/>
    <cellStyle name="ÄÞ¸¶_Sheet1_41-06농림41 2" xfId="2631" xr:uid="{00000000-0005-0000-0000-000079050000}"/>
    <cellStyle name="AÞ¸¶_Sheet1_41-06농림41 3" xfId="2938" xr:uid="{00000000-0005-0000-0000-00007A050000}"/>
    <cellStyle name="ÄÞ¸¶_Sheet1_41-06농림41 3" xfId="2939" xr:uid="{00000000-0005-0000-0000-00007B050000}"/>
    <cellStyle name="AÞ¸¶_Sheet1_41-06농림41 4" xfId="3177" xr:uid="{00000000-0005-0000-0000-00007C050000}"/>
    <cellStyle name="ÄÞ¸¶_Sheet1_41-06농림41 4" xfId="3178" xr:uid="{00000000-0005-0000-0000-00007D050000}"/>
    <cellStyle name="AÞ¸¶_Sheet1_41-06농림41 5" xfId="3395" xr:uid="{00000000-0005-0000-0000-00007E050000}"/>
    <cellStyle name="ÄÞ¸¶_Sheet1_41-06농림41 5" xfId="3396" xr:uid="{00000000-0005-0000-0000-00007F050000}"/>
    <cellStyle name="AÞ¸¶_Sheet1_45-09 유통 금융 보험 및 기타서비스(97-109)" xfId="752" xr:uid="{00000000-0005-0000-0000-000080050000}"/>
    <cellStyle name="ÄÞ¸¶_Sheet1_45-09 유통 금융 보험 및 기타서비스(97-109)" xfId="753" xr:uid="{00000000-0005-0000-0000-000081050000}"/>
    <cellStyle name="AÞ¸¶_Sheet1_45-09 유통 금융 보험 및 기타서비스(97-109) 2" xfId="2632" xr:uid="{00000000-0005-0000-0000-000082050000}"/>
    <cellStyle name="ÄÞ¸¶_Sheet1_45-09 유통 금융 보험 및 기타서비스(97-109) 2" xfId="2633" xr:uid="{00000000-0005-0000-0000-000083050000}"/>
    <cellStyle name="AÞ¸¶_Sheet1_45-09 유통 금융 보험 및 기타서비스(97-109) 3" xfId="2940" xr:uid="{00000000-0005-0000-0000-000084050000}"/>
    <cellStyle name="ÄÞ¸¶_Sheet1_45-09 유통 금융 보험 및 기타서비스(97-109) 3" xfId="2941" xr:uid="{00000000-0005-0000-0000-000085050000}"/>
    <cellStyle name="AÞ¸¶_Sheet1_45-09 유통 금융 보험 및 기타서비스(97-109) 4" xfId="3179" xr:uid="{00000000-0005-0000-0000-000086050000}"/>
    <cellStyle name="ÄÞ¸¶_Sheet1_45-09 유통 금융 보험 및 기타서비스(97-109) 4" xfId="3180" xr:uid="{00000000-0005-0000-0000-000087050000}"/>
    <cellStyle name="AÞ¸¶_Sheet1_45-09 유통 금융 보험 및 기타서비스(97-109) 5" xfId="3397" xr:uid="{00000000-0005-0000-0000-000088050000}"/>
    <cellStyle name="ÄÞ¸¶_Sheet1_45-09 유통 금융 보험 및 기타서비스(97-109) 5" xfId="3398" xr:uid="{00000000-0005-0000-0000-000089050000}"/>
    <cellStyle name="AÞ¸¶_Sheet1_46-06 농림수산업" xfId="1378" xr:uid="{00000000-0005-0000-0000-00008A050000}"/>
    <cellStyle name="ÄÞ¸¶_Sheet1_46-06 농림수산업" xfId="1379" xr:uid="{00000000-0005-0000-0000-00008B050000}"/>
    <cellStyle name="AÞ¸¶_Sheet1_46-09 유통 금융 보험 및 기타서비스" xfId="941" xr:uid="{00000000-0005-0000-0000-00008C050000}"/>
    <cellStyle name="ÄÞ¸¶_Sheet1_46-09 유통 금융 보험 및 기타서비스" xfId="942" xr:uid="{00000000-0005-0000-0000-00008D050000}"/>
    <cellStyle name="AÞ¸¶_Sheet1_46-09 유통 금융 보험 및 기타서비스 2" xfId="2634" xr:uid="{00000000-0005-0000-0000-00008E050000}"/>
    <cellStyle name="ÄÞ¸¶_Sheet1_46-09 유통 금융 보험 및 기타서비스 2" xfId="2635" xr:uid="{00000000-0005-0000-0000-00008F050000}"/>
    <cellStyle name="AÞ¸¶_Sheet1_46-09 유통 금융 보험 및 기타서비스 3" xfId="2942" xr:uid="{00000000-0005-0000-0000-000090050000}"/>
    <cellStyle name="ÄÞ¸¶_Sheet1_46-09 유통 금융 보험 및 기타서비스 3" xfId="2943" xr:uid="{00000000-0005-0000-0000-000091050000}"/>
    <cellStyle name="AÞ¸¶_Sheet1_46-09 유통 금융 보험 및 기타서비스 4" xfId="3181" xr:uid="{00000000-0005-0000-0000-000092050000}"/>
    <cellStyle name="ÄÞ¸¶_Sheet1_46-09 유통 금융 보험 및 기타서비스 4" xfId="3182" xr:uid="{00000000-0005-0000-0000-000093050000}"/>
    <cellStyle name="AÞ¸¶_Sheet1_46-09 유통 금융 보험 및 기타서비스 5" xfId="3399" xr:uid="{00000000-0005-0000-0000-000094050000}"/>
    <cellStyle name="ÄÞ¸¶_Sheet1_46-09 유통 금융 보험 및 기타서비스 5" xfId="3400" xr:uid="{00000000-0005-0000-0000-000095050000}"/>
    <cellStyle name="AÞ¸¶_Sheet1_46-11 교통 관광 및 정보통신" xfId="943" xr:uid="{00000000-0005-0000-0000-000096050000}"/>
    <cellStyle name="ÄÞ¸¶_Sheet1_46-11 교통 관광 및 정보통신" xfId="944" xr:uid="{00000000-0005-0000-0000-000097050000}"/>
    <cellStyle name="AÞ¸¶_Sheet1_46-11 교통 관광 및 정보통신 2" xfId="2636" xr:uid="{00000000-0005-0000-0000-000098050000}"/>
    <cellStyle name="ÄÞ¸¶_Sheet1_46-11 교통 관광 및 정보통신 2" xfId="2637" xr:uid="{00000000-0005-0000-0000-000099050000}"/>
    <cellStyle name="AÞ¸¶_Sheet1_46-11 교통 관광 및 정보통신 3" xfId="2944" xr:uid="{00000000-0005-0000-0000-00009A050000}"/>
    <cellStyle name="ÄÞ¸¶_Sheet1_46-11 교통 관광 및 정보통신 3" xfId="2945" xr:uid="{00000000-0005-0000-0000-00009B050000}"/>
    <cellStyle name="AÞ¸¶_Sheet1_46-11 교통 관광 및 정보통신 4" xfId="3183" xr:uid="{00000000-0005-0000-0000-00009C050000}"/>
    <cellStyle name="ÄÞ¸¶_Sheet1_46-11 교통 관광 및 정보통신 4" xfId="3184" xr:uid="{00000000-0005-0000-0000-00009D050000}"/>
    <cellStyle name="AÞ¸¶_Sheet1_46-11 교통 관광 및 정보통신 5" xfId="3401" xr:uid="{00000000-0005-0000-0000-00009E050000}"/>
    <cellStyle name="ÄÞ¸¶_Sheet1_46-11 교통 관광 및 정보통신 5" xfId="3402" xr:uid="{00000000-0005-0000-0000-00009F050000}"/>
    <cellStyle name="AÞ¸¶_Sheet1_48-06 농림수산업" xfId="1258" xr:uid="{00000000-0005-0000-0000-0000A0050000}"/>
    <cellStyle name="ÄÞ¸¶_Sheet1_48-06 농림수산업" xfId="1259" xr:uid="{00000000-0005-0000-0000-0000A1050000}"/>
    <cellStyle name="AÞ¸¶_Sheet1_48-09 유통 금융 보험 및 기타서비스" xfId="945" xr:uid="{00000000-0005-0000-0000-0000A2050000}"/>
    <cellStyle name="ÄÞ¸¶_Sheet1_48-09 유통 금융 보험 및 기타서비스" xfId="946" xr:uid="{00000000-0005-0000-0000-0000A3050000}"/>
    <cellStyle name="AÞ¸¶_Sheet1_48-09 유통 금융 보험 및 기타서비스 2" xfId="2638" xr:uid="{00000000-0005-0000-0000-0000A4050000}"/>
    <cellStyle name="ÄÞ¸¶_Sheet1_48-09 유통 금융 보험 및 기타서비스 2" xfId="2639" xr:uid="{00000000-0005-0000-0000-0000A5050000}"/>
    <cellStyle name="AÞ¸¶_Sheet1_48-09 유통 금융 보험 및 기타서비스 3" xfId="2946" xr:uid="{00000000-0005-0000-0000-0000A6050000}"/>
    <cellStyle name="ÄÞ¸¶_Sheet1_48-09 유통 금융 보험 및 기타서비스 3" xfId="2947" xr:uid="{00000000-0005-0000-0000-0000A7050000}"/>
    <cellStyle name="AÞ¸¶_Sheet1_48-09 유통 금융 보험 및 기타서비스 4" xfId="3185" xr:uid="{00000000-0005-0000-0000-0000A8050000}"/>
    <cellStyle name="ÄÞ¸¶_Sheet1_48-09 유통 금융 보험 및 기타서비스 4" xfId="3186" xr:uid="{00000000-0005-0000-0000-0000A9050000}"/>
    <cellStyle name="AÞ¸¶_Sheet1_48-09 유통 금융 보험 및 기타서비스 5" xfId="3403" xr:uid="{00000000-0005-0000-0000-0000AA050000}"/>
    <cellStyle name="ÄÞ¸¶_Sheet1_48-09 유통 금융 보험 및 기타서비스 5" xfId="3404" xr:uid="{00000000-0005-0000-0000-0000AB050000}"/>
    <cellStyle name="AÞ¸¶_Sheet1_48-10 주택 건설" xfId="1260" xr:uid="{00000000-0005-0000-0000-0000AC050000}"/>
    <cellStyle name="ÄÞ¸¶_Sheet1_48-10 주택 건설" xfId="1261" xr:uid="{00000000-0005-0000-0000-0000AD050000}"/>
    <cellStyle name="AÞ¸¶_Sheet1_48-11 교통 관광 및 정보통신" xfId="1262" xr:uid="{00000000-0005-0000-0000-0000AE050000}"/>
    <cellStyle name="ÄÞ¸¶_Sheet1_48-11 교통 관광 및 정보통신" xfId="1263" xr:uid="{00000000-0005-0000-0000-0000AF050000}"/>
    <cellStyle name="AÞ¸¶_Sheet1_48-12 보건 및 사회보장" xfId="1264" xr:uid="{00000000-0005-0000-0000-0000B0050000}"/>
    <cellStyle name="ÄÞ¸¶_Sheet1_48-12 보건 및 사회보장" xfId="1265" xr:uid="{00000000-0005-0000-0000-0000B1050000}"/>
    <cellStyle name="AÞ¸¶_Sheet1_48-13 환경" xfId="1266" xr:uid="{00000000-0005-0000-0000-0000B2050000}"/>
    <cellStyle name="ÄÞ¸¶_Sheet1_48-13 환경" xfId="1267" xr:uid="{00000000-0005-0000-0000-0000B3050000}"/>
    <cellStyle name="AÞ¸¶_Sheet1_48-14 교육 및 문화" xfId="1268" xr:uid="{00000000-0005-0000-0000-0000B4050000}"/>
    <cellStyle name="ÄÞ¸¶_Sheet1_48-14 교육 및 문화" xfId="1269" xr:uid="{00000000-0005-0000-0000-0000B5050000}"/>
    <cellStyle name="AÞ¸¶_Sheet1_48-17 공공행정 및 사법" xfId="947" xr:uid="{00000000-0005-0000-0000-0000B6050000}"/>
    <cellStyle name="ÄÞ¸¶_Sheet1_48-17 공공행정 및 사법" xfId="948" xr:uid="{00000000-0005-0000-0000-0000B7050000}"/>
    <cellStyle name="AÞ¸¶_Sheet1_48-17 공공행정 및 사법 2" xfId="2640" xr:uid="{00000000-0005-0000-0000-0000B8050000}"/>
    <cellStyle name="ÄÞ¸¶_Sheet1_48-17 공공행정 및 사법 2" xfId="2641" xr:uid="{00000000-0005-0000-0000-0000B9050000}"/>
    <cellStyle name="AÞ¸¶_Sheet1_48-17 공공행정 및 사법 3" xfId="2948" xr:uid="{00000000-0005-0000-0000-0000BA050000}"/>
    <cellStyle name="ÄÞ¸¶_Sheet1_48-17 공공행정 및 사법 3" xfId="2949" xr:uid="{00000000-0005-0000-0000-0000BB050000}"/>
    <cellStyle name="AÞ¸¶_Sheet1_48-17 공공행정 및 사법 4" xfId="3187" xr:uid="{00000000-0005-0000-0000-0000BC050000}"/>
    <cellStyle name="ÄÞ¸¶_Sheet1_48-17 공공행정 및 사법 4" xfId="3188" xr:uid="{00000000-0005-0000-0000-0000BD050000}"/>
    <cellStyle name="AÞ¸¶_Sheet1_48-17 공공행정 및 사법 5" xfId="3405" xr:uid="{00000000-0005-0000-0000-0000BE050000}"/>
    <cellStyle name="ÄÞ¸¶_Sheet1_48-17 공공행정 및 사법 5" xfId="3406" xr:uid="{00000000-0005-0000-0000-0000BF050000}"/>
    <cellStyle name="AÞ¸¶_Sheet1_48-17 공공행정및사법(완)" xfId="1380" xr:uid="{00000000-0005-0000-0000-0000C0050000}"/>
    <cellStyle name="ÄÞ¸¶_Sheet1_48-17 공공행정및사법(완)" xfId="1381" xr:uid="{00000000-0005-0000-0000-0000C1050000}"/>
    <cellStyle name="AÞ¸¶_Sheet1_99 재가노인복지시설" xfId="949" xr:uid="{00000000-0005-0000-0000-0000C2050000}"/>
    <cellStyle name="ÄÞ¸¶_Sheet1_99 재가노인복지시설" xfId="950" xr:uid="{00000000-0005-0000-0000-0000C3050000}"/>
    <cellStyle name="AÞ¸¶_Sheet1_99 재가노인복지시설 2" xfId="2642" xr:uid="{00000000-0005-0000-0000-0000C4050000}"/>
    <cellStyle name="ÄÞ¸¶_Sheet1_99 재가노인복지시설 2" xfId="2643" xr:uid="{00000000-0005-0000-0000-0000C5050000}"/>
    <cellStyle name="AÞ¸¶_Sheet1_99 재가노인복지시설 3" xfId="2950" xr:uid="{00000000-0005-0000-0000-0000C6050000}"/>
    <cellStyle name="ÄÞ¸¶_Sheet1_99 재가노인복지시설 3" xfId="2951" xr:uid="{00000000-0005-0000-0000-0000C7050000}"/>
    <cellStyle name="AÞ¸¶_Sheet1_99 재가노인복지시설 4" xfId="3189" xr:uid="{00000000-0005-0000-0000-0000C8050000}"/>
    <cellStyle name="ÄÞ¸¶_Sheet1_99 재가노인복지시설 4" xfId="3190" xr:uid="{00000000-0005-0000-0000-0000C9050000}"/>
    <cellStyle name="AÞ¸¶_Sheet1_99 재가노인복지시설 5" xfId="3407" xr:uid="{00000000-0005-0000-0000-0000CA050000}"/>
    <cellStyle name="ÄÞ¸¶_Sheet1_99 재가노인복지시설 5" xfId="3408" xr:uid="{00000000-0005-0000-0000-0000CB050000}"/>
    <cellStyle name="AÞ¸¶_Sheet1_99 친환경농산물 인증현황" xfId="754" xr:uid="{00000000-0005-0000-0000-0000CC050000}"/>
    <cellStyle name="ÄÞ¸¶_Sheet1_99 친환경농산물 인증현황" xfId="755" xr:uid="{00000000-0005-0000-0000-0000CD050000}"/>
    <cellStyle name="AÞ¸¶_Sheet1_99 친환경농산물 인증현황 2" xfId="2644" xr:uid="{00000000-0005-0000-0000-0000CE050000}"/>
    <cellStyle name="ÄÞ¸¶_Sheet1_99 친환경농산물 인증현황 2" xfId="2645" xr:uid="{00000000-0005-0000-0000-0000CF050000}"/>
    <cellStyle name="AÞ¸¶_Sheet1_99 친환경농산물 인증현황 3" xfId="2952" xr:uid="{00000000-0005-0000-0000-0000D0050000}"/>
    <cellStyle name="ÄÞ¸¶_Sheet1_99 친환경농산물 인증현황 3" xfId="2953" xr:uid="{00000000-0005-0000-0000-0000D1050000}"/>
    <cellStyle name="AÞ¸¶_Sheet1_99 친환경농산물 인증현황 4" xfId="3191" xr:uid="{00000000-0005-0000-0000-0000D2050000}"/>
    <cellStyle name="ÄÞ¸¶_Sheet1_99 친환경농산물 인증현황 4" xfId="3192" xr:uid="{00000000-0005-0000-0000-0000D3050000}"/>
    <cellStyle name="AÞ¸¶_Sheet1_99 친환경농산물 인증현황 5" xfId="3409" xr:uid="{00000000-0005-0000-0000-0000D4050000}"/>
    <cellStyle name="ÄÞ¸¶_Sheet1_99 친환경농산물 인증현황 5" xfId="3410" xr:uid="{00000000-0005-0000-0000-0000D5050000}"/>
    <cellStyle name="AÞ¸¶_Sheet1_보건위생정책과" xfId="1270" xr:uid="{00000000-0005-0000-0000-0000D6050000}"/>
    <cellStyle name="ÄÞ¸¶_Sheet1_보건위생정책과" xfId="1271" xr:uid="{00000000-0005-0000-0000-0000D7050000}"/>
    <cellStyle name="AÞ¸¶_Sheet1_시군구" xfId="1272" xr:uid="{00000000-0005-0000-0000-0000D8050000}"/>
    <cellStyle name="ÄÞ¸¶_Sheet1_시군구" xfId="1273" xr:uid="{00000000-0005-0000-0000-0000D9050000}"/>
    <cellStyle name="AÞ¸¶_Sheet1_안산시" xfId="1274" xr:uid="{00000000-0005-0000-0000-0000DA050000}"/>
    <cellStyle name="ÄÞ¸¶_Sheet1_안산시" xfId="1275" xr:uid="{00000000-0005-0000-0000-0000DB050000}"/>
    <cellStyle name="AÞ¸¶_Sheet1_유통업체현황" xfId="951" xr:uid="{00000000-0005-0000-0000-0000DC050000}"/>
    <cellStyle name="ÄÞ¸¶_Sheet1_유통업체현황" xfId="952" xr:uid="{00000000-0005-0000-0000-0000DD050000}"/>
    <cellStyle name="AÞ¸¶_Sheet1_유통업체현황 2" xfId="2646" xr:uid="{00000000-0005-0000-0000-0000DE050000}"/>
    <cellStyle name="ÄÞ¸¶_Sheet1_유통업체현황 2" xfId="2647" xr:uid="{00000000-0005-0000-0000-0000DF050000}"/>
    <cellStyle name="AÞ¸¶_Sheet1_유통업체현황 3" xfId="2954" xr:uid="{00000000-0005-0000-0000-0000E0050000}"/>
    <cellStyle name="ÄÞ¸¶_Sheet1_유통업체현황 3" xfId="2955" xr:uid="{00000000-0005-0000-0000-0000E1050000}"/>
    <cellStyle name="AÞ¸¶_Sheet1_유통업체현황 4" xfId="3193" xr:uid="{00000000-0005-0000-0000-0000E2050000}"/>
    <cellStyle name="ÄÞ¸¶_Sheet1_유통업체현황 4" xfId="3194" xr:uid="{00000000-0005-0000-0000-0000E3050000}"/>
    <cellStyle name="AÞ¸¶_Sheet1_유통업체현황 5" xfId="3411" xr:uid="{00000000-0005-0000-0000-0000E4050000}"/>
    <cellStyle name="ÄÞ¸¶_Sheet1_유통업체현황 5" xfId="3412" xr:uid="{00000000-0005-0000-0000-0000E5050000}"/>
    <cellStyle name="AÞ¸¶_Sheet1_토지정보과(제출)," xfId="1276" xr:uid="{00000000-0005-0000-0000-0000E6050000}"/>
    <cellStyle name="ÄÞ¸¶_Sheet1_토지정보과(제출)," xfId="1277" xr:uid="{00000000-0005-0000-0000-0000E7050000}"/>
    <cellStyle name="AÞ¸¶_Sheet1_평택시" xfId="1278" xr:uid="{00000000-0005-0000-0000-0000E8050000}"/>
    <cellStyle name="ÄÞ¸¶_Sheet1_평택시" xfId="1279" xr:uid="{00000000-0005-0000-0000-0000E9050000}"/>
    <cellStyle name="C￥AØ_¿μ¾÷CoE² " xfId="756" xr:uid="{00000000-0005-0000-0000-0000EA050000}"/>
    <cellStyle name="Ç¥ÁØ_¼ÕÀÍ¿¹»ê" xfId="757" xr:uid="{00000000-0005-0000-0000-0000EB050000}"/>
    <cellStyle name="C￥AØ_¼OAI¿¹≫e" xfId="758" xr:uid="{00000000-0005-0000-0000-0000EC050000}"/>
    <cellStyle name="Ç¥ÁØ_ÀÎ°Çºñ,¿ÜÁÖºñ" xfId="759" xr:uid="{00000000-0005-0000-0000-0000ED050000}"/>
    <cellStyle name="C￥AØ_AI°Cºn,μμ±Þºn" xfId="760" xr:uid="{00000000-0005-0000-0000-0000EE050000}"/>
    <cellStyle name="Ç¥ÁØ_laroux" xfId="761" xr:uid="{00000000-0005-0000-0000-0000EF050000}"/>
    <cellStyle name="C￥AØ_laroux_1" xfId="762" xr:uid="{00000000-0005-0000-0000-0000F0050000}"/>
    <cellStyle name="Ç¥ÁØ_laroux_1" xfId="763" xr:uid="{00000000-0005-0000-0000-0000F1050000}"/>
    <cellStyle name="C￥AØ_laroux_1 2" xfId="2648" xr:uid="{00000000-0005-0000-0000-0000F2050000}"/>
    <cellStyle name="Ç¥ÁØ_laroux_1 2" xfId="2649" xr:uid="{00000000-0005-0000-0000-0000F3050000}"/>
    <cellStyle name="C￥AØ_laroux_1 3" xfId="2962" xr:uid="{00000000-0005-0000-0000-0000F4050000}"/>
    <cellStyle name="Ç¥ÁØ_laroux_1 3" xfId="2963" xr:uid="{00000000-0005-0000-0000-0000F5050000}"/>
    <cellStyle name="C￥AØ_laroux_1 4" xfId="3201" xr:uid="{00000000-0005-0000-0000-0000F6050000}"/>
    <cellStyle name="Ç¥ÁØ_laroux_1 4" xfId="3202" xr:uid="{00000000-0005-0000-0000-0000F7050000}"/>
    <cellStyle name="C￥AØ_laroux_1 5" xfId="3413" xr:uid="{00000000-0005-0000-0000-0000F8050000}"/>
    <cellStyle name="Ç¥ÁØ_laroux_1 5" xfId="3414" xr:uid="{00000000-0005-0000-0000-0000F9050000}"/>
    <cellStyle name="C￥AØ_laroux_1_Sheet1" xfId="764" xr:uid="{00000000-0005-0000-0000-0000FA050000}"/>
    <cellStyle name="Ç¥ÁØ_laroux_1_Sheet1" xfId="765" xr:uid="{00000000-0005-0000-0000-0000FB050000}"/>
    <cellStyle name="C￥AØ_laroux_1_Sheet1 2" xfId="2650" xr:uid="{00000000-0005-0000-0000-0000FC050000}"/>
    <cellStyle name="Ç¥ÁØ_laroux_1_Sheet1 2" xfId="2651" xr:uid="{00000000-0005-0000-0000-0000FD050000}"/>
    <cellStyle name="C￥AØ_laroux_1_Sheet1 3" xfId="2964" xr:uid="{00000000-0005-0000-0000-0000FE050000}"/>
    <cellStyle name="Ç¥ÁØ_laroux_1_Sheet1 3" xfId="2965" xr:uid="{00000000-0005-0000-0000-0000FF050000}"/>
    <cellStyle name="C￥AØ_laroux_1_Sheet1 4" xfId="3203" xr:uid="{00000000-0005-0000-0000-000000060000}"/>
    <cellStyle name="Ç¥ÁØ_laroux_1_Sheet1 4" xfId="3204" xr:uid="{00000000-0005-0000-0000-000001060000}"/>
    <cellStyle name="C￥AØ_laroux_1_Sheet1 5" xfId="3415" xr:uid="{00000000-0005-0000-0000-000002060000}"/>
    <cellStyle name="Ç¥ÁØ_laroux_1_Sheet1 5" xfId="3416" xr:uid="{00000000-0005-0000-0000-000003060000}"/>
    <cellStyle name="C￥AØ_laroux_2" xfId="766" xr:uid="{00000000-0005-0000-0000-000004060000}"/>
    <cellStyle name="Ç¥ÁØ_laroux_2" xfId="767" xr:uid="{00000000-0005-0000-0000-000005060000}"/>
    <cellStyle name="C￥AØ_laroux_2 2" xfId="2652" xr:uid="{00000000-0005-0000-0000-000006060000}"/>
    <cellStyle name="Ç¥ÁØ_laroux_2 2" xfId="2653" xr:uid="{00000000-0005-0000-0000-000007060000}"/>
    <cellStyle name="C￥AØ_laroux_2 3" xfId="2966" xr:uid="{00000000-0005-0000-0000-000008060000}"/>
    <cellStyle name="Ç¥ÁØ_laroux_2 3" xfId="2967" xr:uid="{00000000-0005-0000-0000-000009060000}"/>
    <cellStyle name="C￥AØ_laroux_2 4" xfId="3205" xr:uid="{00000000-0005-0000-0000-00000A060000}"/>
    <cellStyle name="Ç¥ÁØ_laroux_2 4" xfId="3206" xr:uid="{00000000-0005-0000-0000-00000B060000}"/>
    <cellStyle name="C￥AØ_laroux_2 5" xfId="3417" xr:uid="{00000000-0005-0000-0000-00000C060000}"/>
    <cellStyle name="Ç¥ÁØ_laroux_2 5" xfId="3418" xr:uid="{00000000-0005-0000-0000-00000D060000}"/>
    <cellStyle name="C￥AØ_laroux_2_Sheet1" xfId="768" xr:uid="{00000000-0005-0000-0000-00000E060000}"/>
    <cellStyle name="Ç¥ÁØ_laroux_2_Sheet1" xfId="769" xr:uid="{00000000-0005-0000-0000-00000F060000}"/>
    <cellStyle name="C￥AØ_laroux_2_Sheet1 2" xfId="2654" xr:uid="{00000000-0005-0000-0000-000010060000}"/>
    <cellStyle name="Ç¥ÁØ_laroux_2_Sheet1 2" xfId="2655" xr:uid="{00000000-0005-0000-0000-000011060000}"/>
    <cellStyle name="C￥AØ_laroux_2_Sheet1 3" xfId="2968" xr:uid="{00000000-0005-0000-0000-000012060000}"/>
    <cellStyle name="Ç¥ÁØ_laroux_2_Sheet1 3" xfId="2969" xr:uid="{00000000-0005-0000-0000-000013060000}"/>
    <cellStyle name="C￥AØ_laroux_2_Sheet1 4" xfId="3207" xr:uid="{00000000-0005-0000-0000-000014060000}"/>
    <cellStyle name="Ç¥ÁØ_laroux_2_Sheet1 4" xfId="3208" xr:uid="{00000000-0005-0000-0000-000015060000}"/>
    <cellStyle name="C￥AØ_laroux_2_Sheet1 5" xfId="3419" xr:uid="{00000000-0005-0000-0000-000016060000}"/>
    <cellStyle name="Ç¥ÁØ_laroux_2_Sheet1 5" xfId="3420" xr:uid="{00000000-0005-0000-0000-000017060000}"/>
    <cellStyle name="C￥AØ_laroux_3" xfId="770" xr:uid="{00000000-0005-0000-0000-000018060000}"/>
    <cellStyle name="Ç¥ÁØ_laroux_3" xfId="771" xr:uid="{00000000-0005-0000-0000-000019060000}"/>
    <cellStyle name="C￥AØ_laroux_3 2" xfId="2656" xr:uid="{00000000-0005-0000-0000-00001A060000}"/>
    <cellStyle name="Ç¥ÁØ_laroux_3 2" xfId="2657" xr:uid="{00000000-0005-0000-0000-00001B060000}"/>
    <cellStyle name="C￥AØ_laroux_3 3" xfId="2970" xr:uid="{00000000-0005-0000-0000-00001C060000}"/>
    <cellStyle name="Ç¥ÁØ_laroux_3 3" xfId="2971" xr:uid="{00000000-0005-0000-0000-00001D060000}"/>
    <cellStyle name="C￥AØ_laroux_3 4" xfId="3209" xr:uid="{00000000-0005-0000-0000-00001E060000}"/>
    <cellStyle name="Ç¥ÁØ_laroux_3 4" xfId="3210" xr:uid="{00000000-0005-0000-0000-00001F060000}"/>
    <cellStyle name="C￥AØ_laroux_3 5" xfId="3421" xr:uid="{00000000-0005-0000-0000-000020060000}"/>
    <cellStyle name="Ç¥ÁØ_laroux_3 5" xfId="3422" xr:uid="{00000000-0005-0000-0000-000021060000}"/>
    <cellStyle name="C￥AØ_laroux_4" xfId="772" xr:uid="{00000000-0005-0000-0000-000022060000}"/>
    <cellStyle name="Ç¥ÁØ_laroux_4" xfId="773" xr:uid="{00000000-0005-0000-0000-000023060000}"/>
    <cellStyle name="C￥AØ_laroux_4 2" xfId="2658" xr:uid="{00000000-0005-0000-0000-000024060000}"/>
    <cellStyle name="Ç¥ÁØ_laroux_4 2" xfId="2659" xr:uid="{00000000-0005-0000-0000-000025060000}"/>
    <cellStyle name="C￥AØ_laroux_4 3" xfId="2972" xr:uid="{00000000-0005-0000-0000-000026060000}"/>
    <cellStyle name="Ç¥ÁØ_laroux_4 3" xfId="2973" xr:uid="{00000000-0005-0000-0000-000027060000}"/>
    <cellStyle name="C￥AØ_laroux_4 4" xfId="3211" xr:uid="{00000000-0005-0000-0000-000028060000}"/>
    <cellStyle name="Ç¥ÁØ_laroux_4 4" xfId="3212" xr:uid="{00000000-0005-0000-0000-000029060000}"/>
    <cellStyle name="C￥AØ_laroux_4 5" xfId="3423" xr:uid="{00000000-0005-0000-0000-00002A060000}"/>
    <cellStyle name="Ç¥ÁØ_laroux_4 5" xfId="3424" xr:uid="{00000000-0005-0000-0000-00002B060000}"/>
    <cellStyle name="C￥AØ_laroux_Sheet1" xfId="774" xr:uid="{00000000-0005-0000-0000-00002C060000}"/>
    <cellStyle name="Ç¥ÁØ_laroux_Sheet1" xfId="775" xr:uid="{00000000-0005-0000-0000-00002D060000}"/>
    <cellStyle name="C￥AØ_laroux_Sheet1 2" xfId="2660" xr:uid="{00000000-0005-0000-0000-00002E060000}"/>
    <cellStyle name="Ç¥ÁØ_laroux_Sheet1 2" xfId="2661" xr:uid="{00000000-0005-0000-0000-00002F060000}"/>
    <cellStyle name="C￥AØ_laroux_Sheet1 3" xfId="2974" xr:uid="{00000000-0005-0000-0000-000030060000}"/>
    <cellStyle name="Ç¥ÁØ_laroux_Sheet1 3" xfId="2975" xr:uid="{00000000-0005-0000-0000-000031060000}"/>
    <cellStyle name="C￥AØ_laroux_Sheet1 4" xfId="3213" xr:uid="{00000000-0005-0000-0000-000032060000}"/>
    <cellStyle name="Ç¥ÁØ_laroux_Sheet1 4" xfId="3214" xr:uid="{00000000-0005-0000-0000-000033060000}"/>
    <cellStyle name="C￥AØ_laroux_Sheet1 5" xfId="3425" xr:uid="{00000000-0005-0000-0000-000034060000}"/>
    <cellStyle name="Ç¥ÁØ_laroux_Sheet1 5" xfId="3426" xr:uid="{00000000-0005-0000-0000-000035060000}"/>
    <cellStyle name="C￥AØ_Sheet1" xfId="776" xr:uid="{00000000-0005-0000-0000-000036060000}"/>
    <cellStyle name="Ç¥ÁØ_Sheet1" xfId="777" xr:uid="{00000000-0005-0000-0000-000037060000}"/>
    <cellStyle name="C￥AØ_Sheet1 2" xfId="2662" xr:uid="{00000000-0005-0000-0000-000038060000}"/>
    <cellStyle name="Ç¥ÁØ_Sheet1 2" xfId="2663" xr:uid="{00000000-0005-0000-0000-000039060000}"/>
    <cellStyle name="C￥AØ_Sheet1 3" xfId="2976" xr:uid="{00000000-0005-0000-0000-00003A060000}"/>
    <cellStyle name="Ç¥ÁØ_Sheet1 3" xfId="2977" xr:uid="{00000000-0005-0000-0000-00003B060000}"/>
    <cellStyle name="C￥AØ_Sheet1 4" xfId="3215" xr:uid="{00000000-0005-0000-0000-00003C060000}"/>
    <cellStyle name="Ç¥ÁØ_Sheet1 4" xfId="3216" xr:uid="{00000000-0005-0000-0000-00003D060000}"/>
    <cellStyle name="C￥AØ_Sheet1 5" xfId="3427" xr:uid="{00000000-0005-0000-0000-00003E060000}"/>
    <cellStyle name="Ç¥ÁØ_Sheet1 5" xfId="3428" xr:uid="{00000000-0005-0000-0000-00003F060000}"/>
    <cellStyle name="category" xfId="1382" xr:uid="{00000000-0005-0000-0000-000040060000}"/>
    <cellStyle name="Comma" xfId="1383" xr:uid="{00000000-0005-0000-0000-000041060000}"/>
    <cellStyle name="Comma [0]_ SG&amp;A Bridge " xfId="778" xr:uid="{00000000-0005-0000-0000-000042060000}"/>
    <cellStyle name="comma zerodec" xfId="34" xr:uid="{00000000-0005-0000-0000-000043060000}"/>
    <cellStyle name="comma zerodec 10" xfId="35" xr:uid="{00000000-0005-0000-0000-000044060000}"/>
    <cellStyle name="comma zerodec 11" xfId="36" xr:uid="{00000000-0005-0000-0000-000045060000}"/>
    <cellStyle name="comma zerodec 12" xfId="37" xr:uid="{00000000-0005-0000-0000-000046060000}"/>
    <cellStyle name="comma zerodec 13" xfId="38" xr:uid="{00000000-0005-0000-0000-000047060000}"/>
    <cellStyle name="comma zerodec 14" xfId="39" xr:uid="{00000000-0005-0000-0000-000048060000}"/>
    <cellStyle name="comma zerodec 15" xfId="40" xr:uid="{00000000-0005-0000-0000-000049060000}"/>
    <cellStyle name="comma zerodec 16" xfId="41" xr:uid="{00000000-0005-0000-0000-00004A060000}"/>
    <cellStyle name="comma zerodec 17" xfId="42" xr:uid="{00000000-0005-0000-0000-00004B060000}"/>
    <cellStyle name="comma zerodec 18" xfId="43" xr:uid="{00000000-0005-0000-0000-00004C060000}"/>
    <cellStyle name="comma zerodec 19" xfId="44" xr:uid="{00000000-0005-0000-0000-00004D060000}"/>
    <cellStyle name="comma zerodec 2" xfId="45" xr:uid="{00000000-0005-0000-0000-00004E060000}"/>
    <cellStyle name="comma zerodec 20" xfId="46" xr:uid="{00000000-0005-0000-0000-00004F060000}"/>
    <cellStyle name="comma zerodec 21" xfId="47" xr:uid="{00000000-0005-0000-0000-000050060000}"/>
    <cellStyle name="comma zerodec 22" xfId="48" xr:uid="{00000000-0005-0000-0000-000051060000}"/>
    <cellStyle name="comma zerodec 23" xfId="49" xr:uid="{00000000-0005-0000-0000-000052060000}"/>
    <cellStyle name="comma zerodec 24" xfId="50" xr:uid="{00000000-0005-0000-0000-000053060000}"/>
    <cellStyle name="comma zerodec 25" xfId="51" xr:uid="{00000000-0005-0000-0000-000054060000}"/>
    <cellStyle name="comma zerodec 26" xfId="52" xr:uid="{00000000-0005-0000-0000-000055060000}"/>
    <cellStyle name="comma zerodec 27" xfId="53" xr:uid="{00000000-0005-0000-0000-000056060000}"/>
    <cellStyle name="comma zerodec 28" xfId="54" xr:uid="{00000000-0005-0000-0000-000057060000}"/>
    <cellStyle name="comma zerodec 29" xfId="55" xr:uid="{00000000-0005-0000-0000-000058060000}"/>
    <cellStyle name="comma zerodec 3" xfId="56" xr:uid="{00000000-0005-0000-0000-000059060000}"/>
    <cellStyle name="comma zerodec 30" xfId="57" xr:uid="{00000000-0005-0000-0000-00005A060000}"/>
    <cellStyle name="comma zerodec 31" xfId="58" xr:uid="{00000000-0005-0000-0000-00005B060000}"/>
    <cellStyle name="comma zerodec 32" xfId="59" xr:uid="{00000000-0005-0000-0000-00005C060000}"/>
    <cellStyle name="comma zerodec 33" xfId="60" xr:uid="{00000000-0005-0000-0000-00005D060000}"/>
    <cellStyle name="comma zerodec 34" xfId="61" xr:uid="{00000000-0005-0000-0000-00005E060000}"/>
    <cellStyle name="comma zerodec 35" xfId="62" xr:uid="{00000000-0005-0000-0000-00005F060000}"/>
    <cellStyle name="comma zerodec 36" xfId="63" xr:uid="{00000000-0005-0000-0000-000060060000}"/>
    <cellStyle name="comma zerodec 37" xfId="64" xr:uid="{00000000-0005-0000-0000-000061060000}"/>
    <cellStyle name="comma zerodec 38" xfId="65" xr:uid="{00000000-0005-0000-0000-000062060000}"/>
    <cellStyle name="comma zerodec 39" xfId="66" xr:uid="{00000000-0005-0000-0000-000063060000}"/>
    <cellStyle name="comma zerodec 4" xfId="67" xr:uid="{00000000-0005-0000-0000-000064060000}"/>
    <cellStyle name="comma zerodec 40" xfId="68" xr:uid="{00000000-0005-0000-0000-000065060000}"/>
    <cellStyle name="comma zerodec 41" xfId="69" xr:uid="{00000000-0005-0000-0000-000066060000}"/>
    <cellStyle name="comma zerodec 42" xfId="70" xr:uid="{00000000-0005-0000-0000-000067060000}"/>
    <cellStyle name="comma zerodec 43" xfId="71" xr:uid="{00000000-0005-0000-0000-000068060000}"/>
    <cellStyle name="comma zerodec 44" xfId="72" xr:uid="{00000000-0005-0000-0000-000069060000}"/>
    <cellStyle name="comma zerodec 45" xfId="73" xr:uid="{00000000-0005-0000-0000-00006A060000}"/>
    <cellStyle name="comma zerodec 46" xfId="74" xr:uid="{00000000-0005-0000-0000-00006B060000}"/>
    <cellStyle name="comma zerodec 47" xfId="75" xr:uid="{00000000-0005-0000-0000-00006C060000}"/>
    <cellStyle name="comma zerodec 48" xfId="76" xr:uid="{00000000-0005-0000-0000-00006D060000}"/>
    <cellStyle name="comma zerodec 49" xfId="77" xr:uid="{00000000-0005-0000-0000-00006E060000}"/>
    <cellStyle name="comma zerodec 5" xfId="78" xr:uid="{00000000-0005-0000-0000-00006F060000}"/>
    <cellStyle name="comma zerodec 50" xfId="79" xr:uid="{00000000-0005-0000-0000-000070060000}"/>
    <cellStyle name="comma zerodec 51" xfId="80" xr:uid="{00000000-0005-0000-0000-000071060000}"/>
    <cellStyle name="comma zerodec 52" xfId="1384" xr:uid="{00000000-0005-0000-0000-000072060000}"/>
    <cellStyle name="comma zerodec 6" xfId="81" xr:uid="{00000000-0005-0000-0000-000073060000}"/>
    <cellStyle name="comma zerodec 7" xfId="82" xr:uid="{00000000-0005-0000-0000-000074060000}"/>
    <cellStyle name="comma zerodec 8" xfId="83" xr:uid="{00000000-0005-0000-0000-000075060000}"/>
    <cellStyle name="comma zerodec 9" xfId="84" xr:uid="{00000000-0005-0000-0000-000076060000}"/>
    <cellStyle name="Comma_ SG&amp;A Bridge " xfId="779" xr:uid="{00000000-0005-0000-0000-000077060000}"/>
    <cellStyle name="Currency" xfId="1385" xr:uid="{00000000-0005-0000-0000-000078060000}"/>
    <cellStyle name="Currency [0]_ SG&amp;A Bridge " xfId="780" xr:uid="{00000000-0005-0000-0000-000079060000}"/>
    <cellStyle name="Currency_ SG&amp;A Bridge " xfId="781" xr:uid="{00000000-0005-0000-0000-00007A060000}"/>
    <cellStyle name="Currency1" xfId="85" xr:uid="{00000000-0005-0000-0000-00007B060000}"/>
    <cellStyle name="Currency1 10" xfId="86" xr:uid="{00000000-0005-0000-0000-00007C060000}"/>
    <cellStyle name="Currency1 11" xfId="87" xr:uid="{00000000-0005-0000-0000-00007D060000}"/>
    <cellStyle name="Currency1 12" xfId="88" xr:uid="{00000000-0005-0000-0000-00007E060000}"/>
    <cellStyle name="Currency1 13" xfId="89" xr:uid="{00000000-0005-0000-0000-00007F060000}"/>
    <cellStyle name="Currency1 14" xfId="90" xr:uid="{00000000-0005-0000-0000-000080060000}"/>
    <cellStyle name="Currency1 15" xfId="91" xr:uid="{00000000-0005-0000-0000-000081060000}"/>
    <cellStyle name="Currency1 16" xfId="92" xr:uid="{00000000-0005-0000-0000-000082060000}"/>
    <cellStyle name="Currency1 17" xfId="93" xr:uid="{00000000-0005-0000-0000-000083060000}"/>
    <cellStyle name="Currency1 18" xfId="94" xr:uid="{00000000-0005-0000-0000-000084060000}"/>
    <cellStyle name="Currency1 19" xfId="95" xr:uid="{00000000-0005-0000-0000-000085060000}"/>
    <cellStyle name="Currency1 2" xfId="96" xr:uid="{00000000-0005-0000-0000-000086060000}"/>
    <cellStyle name="Currency1 20" xfId="97" xr:uid="{00000000-0005-0000-0000-000087060000}"/>
    <cellStyle name="Currency1 21" xfId="98" xr:uid="{00000000-0005-0000-0000-000088060000}"/>
    <cellStyle name="Currency1 22" xfId="99" xr:uid="{00000000-0005-0000-0000-000089060000}"/>
    <cellStyle name="Currency1 23" xfId="100" xr:uid="{00000000-0005-0000-0000-00008A060000}"/>
    <cellStyle name="Currency1 24" xfId="101" xr:uid="{00000000-0005-0000-0000-00008B060000}"/>
    <cellStyle name="Currency1 25" xfId="102" xr:uid="{00000000-0005-0000-0000-00008C060000}"/>
    <cellStyle name="Currency1 26" xfId="103" xr:uid="{00000000-0005-0000-0000-00008D060000}"/>
    <cellStyle name="Currency1 27" xfId="104" xr:uid="{00000000-0005-0000-0000-00008E060000}"/>
    <cellStyle name="Currency1 28" xfId="105" xr:uid="{00000000-0005-0000-0000-00008F060000}"/>
    <cellStyle name="Currency1 29" xfId="106" xr:uid="{00000000-0005-0000-0000-000090060000}"/>
    <cellStyle name="Currency1 3" xfId="107" xr:uid="{00000000-0005-0000-0000-000091060000}"/>
    <cellStyle name="Currency1 30" xfId="108" xr:uid="{00000000-0005-0000-0000-000092060000}"/>
    <cellStyle name="Currency1 31" xfId="109" xr:uid="{00000000-0005-0000-0000-000093060000}"/>
    <cellStyle name="Currency1 32" xfId="110" xr:uid="{00000000-0005-0000-0000-000094060000}"/>
    <cellStyle name="Currency1 33" xfId="111" xr:uid="{00000000-0005-0000-0000-000095060000}"/>
    <cellStyle name="Currency1 34" xfId="112" xr:uid="{00000000-0005-0000-0000-000096060000}"/>
    <cellStyle name="Currency1 35" xfId="113" xr:uid="{00000000-0005-0000-0000-000097060000}"/>
    <cellStyle name="Currency1 36" xfId="114" xr:uid="{00000000-0005-0000-0000-000098060000}"/>
    <cellStyle name="Currency1 37" xfId="115" xr:uid="{00000000-0005-0000-0000-000099060000}"/>
    <cellStyle name="Currency1 38" xfId="116" xr:uid="{00000000-0005-0000-0000-00009A060000}"/>
    <cellStyle name="Currency1 39" xfId="117" xr:uid="{00000000-0005-0000-0000-00009B060000}"/>
    <cellStyle name="Currency1 4" xfId="118" xr:uid="{00000000-0005-0000-0000-00009C060000}"/>
    <cellStyle name="Currency1 40" xfId="119" xr:uid="{00000000-0005-0000-0000-00009D060000}"/>
    <cellStyle name="Currency1 41" xfId="120" xr:uid="{00000000-0005-0000-0000-00009E060000}"/>
    <cellStyle name="Currency1 42" xfId="121" xr:uid="{00000000-0005-0000-0000-00009F060000}"/>
    <cellStyle name="Currency1 43" xfId="122" xr:uid="{00000000-0005-0000-0000-0000A0060000}"/>
    <cellStyle name="Currency1 44" xfId="123" xr:uid="{00000000-0005-0000-0000-0000A1060000}"/>
    <cellStyle name="Currency1 45" xfId="124" xr:uid="{00000000-0005-0000-0000-0000A2060000}"/>
    <cellStyle name="Currency1 46" xfId="125" xr:uid="{00000000-0005-0000-0000-0000A3060000}"/>
    <cellStyle name="Currency1 47" xfId="126" xr:uid="{00000000-0005-0000-0000-0000A4060000}"/>
    <cellStyle name="Currency1 48" xfId="127" xr:uid="{00000000-0005-0000-0000-0000A5060000}"/>
    <cellStyle name="Currency1 49" xfId="128" xr:uid="{00000000-0005-0000-0000-0000A6060000}"/>
    <cellStyle name="Currency1 5" xfId="129" xr:uid="{00000000-0005-0000-0000-0000A7060000}"/>
    <cellStyle name="Currency1 50" xfId="130" xr:uid="{00000000-0005-0000-0000-0000A8060000}"/>
    <cellStyle name="Currency1 51" xfId="131" xr:uid="{00000000-0005-0000-0000-0000A9060000}"/>
    <cellStyle name="Currency1 52" xfId="1386" xr:uid="{00000000-0005-0000-0000-0000AA060000}"/>
    <cellStyle name="Currency1 6" xfId="132" xr:uid="{00000000-0005-0000-0000-0000AB060000}"/>
    <cellStyle name="Currency1 7" xfId="133" xr:uid="{00000000-0005-0000-0000-0000AC060000}"/>
    <cellStyle name="Currency1 8" xfId="134" xr:uid="{00000000-0005-0000-0000-0000AD060000}"/>
    <cellStyle name="Currency1 9" xfId="135" xr:uid="{00000000-0005-0000-0000-0000AE060000}"/>
    <cellStyle name="Date" xfId="782" xr:uid="{00000000-0005-0000-0000-0000AF060000}"/>
    <cellStyle name="Date 2" xfId="1387" xr:uid="{00000000-0005-0000-0000-0000B0060000}"/>
    <cellStyle name="Date 3" xfId="2664" xr:uid="{00000000-0005-0000-0000-0000B1060000}"/>
    <cellStyle name="Dollar (zero dec)" xfId="136" xr:uid="{00000000-0005-0000-0000-0000B2060000}"/>
    <cellStyle name="Dollar (zero dec) 10" xfId="137" xr:uid="{00000000-0005-0000-0000-0000B3060000}"/>
    <cellStyle name="Dollar (zero dec) 10 2" xfId="138" xr:uid="{00000000-0005-0000-0000-0000B4060000}"/>
    <cellStyle name="Dollar (zero dec) 100" xfId="139" xr:uid="{00000000-0005-0000-0000-0000B5060000}"/>
    <cellStyle name="Dollar (zero dec) 100 2" xfId="140" xr:uid="{00000000-0005-0000-0000-0000B6060000}"/>
    <cellStyle name="Dollar (zero dec) 101" xfId="141" xr:uid="{00000000-0005-0000-0000-0000B7060000}"/>
    <cellStyle name="Dollar (zero dec) 101 2" xfId="142" xr:uid="{00000000-0005-0000-0000-0000B8060000}"/>
    <cellStyle name="Dollar (zero dec) 102" xfId="143" xr:uid="{00000000-0005-0000-0000-0000B9060000}"/>
    <cellStyle name="Dollar (zero dec) 102 2" xfId="144" xr:uid="{00000000-0005-0000-0000-0000BA060000}"/>
    <cellStyle name="Dollar (zero dec) 103" xfId="145" xr:uid="{00000000-0005-0000-0000-0000BB060000}"/>
    <cellStyle name="Dollar (zero dec) 103 2" xfId="146" xr:uid="{00000000-0005-0000-0000-0000BC060000}"/>
    <cellStyle name="Dollar (zero dec) 104" xfId="147" xr:uid="{00000000-0005-0000-0000-0000BD060000}"/>
    <cellStyle name="Dollar (zero dec) 104 2" xfId="148" xr:uid="{00000000-0005-0000-0000-0000BE060000}"/>
    <cellStyle name="Dollar (zero dec) 105" xfId="149" xr:uid="{00000000-0005-0000-0000-0000BF060000}"/>
    <cellStyle name="Dollar (zero dec) 105 2" xfId="150" xr:uid="{00000000-0005-0000-0000-0000C0060000}"/>
    <cellStyle name="Dollar (zero dec) 106" xfId="151" xr:uid="{00000000-0005-0000-0000-0000C1060000}"/>
    <cellStyle name="Dollar (zero dec) 106 2" xfId="152" xr:uid="{00000000-0005-0000-0000-0000C2060000}"/>
    <cellStyle name="Dollar (zero dec) 107" xfId="153" xr:uid="{00000000-0005-0000-0000-0000C3060000}"/>
    <cellStyle name="Dollar (zero dec) 107 2" xfId="154" xr:uid="{00000000-0005-0000-0000-0000C4060000}"/>
    <cellStyle name="Dollar (zero dec) 108" xfId="155" xr:uid="{00000000-0005-0000-0000-0000C5060000}"/>
    <cellStyle name="Dollar (zero dec) 108 2" xfId="156" xr:uid="{00000000-0005-0000-0000-0000C6060000}"/>
    <cellStyle name="Dollar (zero dec) 109" xfId="157" xr:uid="{00000000-0005-0000-0000-0000C7060000}"/>
    <cellStyle name="Dollar (zero dec) 109 2" xfId="158" xr:uid="{00000000-0005-0000-0000-0000C8060000}"/>
    <cellStyle name="Dollar (zero dec) 11" xfId="159" xr:uid="{00000000-0005-0000-0000-0000C9060000}"/>
    <cellStyle name="Dollar (zero dec) 11 2" xfId="160" xr:uid="{00000000-0005-0000-0000-0000CA060000}"/>
    <cellStyle name="Dollar (zero dec) 110" xfId="161" xr:uid="{00000000-0005-0000-0000-0000CB060000}"/>
    <cellStyle name="Dollar (zero dec) 110 2" xfId="162" xr:uid="{00000000-0005-0000-0000-0000CC060000}"/>
    <cellStyle name="Dollar (zero dec) 111" xfId="163" xr:uid="{00000000-0005-0000-0000-0000CD060000}"/>
    <cellStyle name="Dollar (zero dec) 111 2" xfId="164" xr:uid="{00000000-0005-0000-0000-0000CE060000}"/>
    <cellStyle name="Dollar (zero dec) 112" xfId="165" xr:uid="{00000000-0005-0000-0000-0000CF060000}"/>
    <cellStyle name="Dollar (zero dec) 112 2" xfId="166" xr:uid="{00000000-0005-0000-0000-0000D0060000}"/>
    <cellStyle name="Dollar (zero dec) 113" xfId="167" xr:uid="{00000000-0005-0000-0000-0000D1060000}"/>
    <cellStyle name="Dollar (zero dec) 113 2" xfId="168" xr:uid="{00000000-0005-0000-0000-0000D2060000}"/>
    <cellStyle name="Dollar (zero dec) 114" xfId="169" xr:uid="{00000000-0005-0000-0000-0000D3060000}"/>
    <cellStyle name="Dollar (zero dec) 114 2" xfId="170" xr:uid="{00000000-0005-0000-0000-0000D4060000}"/>
    <cellStyle name="Dollar (zero dec) 115" xfId="171" xr:uid="{00000000-0005-0000-0000-0000D5060000}"/>
    <cellStyle name="Dollar (zero dec) 115 2" xfId="172" xr:uid="{00000000-0005-0000-0000-0000D6060000}"/>
    <cellStyle name="Dollar (zero dec) 116" xfId="173" xr:uid="{00000000-0005-0000-0000-0000D7060000}"/>
    <cellStyle name="Dollar (zero dec) 116 2" xfId="174" xr:uid="{00000000-0005-0000-0000-0000D8060000}"/>
    <cellStyle name="Dollar (zero dec) 117" xfId="175" xr:uid="{00000000-0005-0000-0000-0000D9060000}"/>
    <cellStyle name="Dollar (zero dec) 117 2" xfId="176" xr:uid="{00000000-0005-0000-0000-0000DA060000}"/>
    <cellStyle name="Dollar (zero dec) 118" xfId="177" xr:uid="{00000000-0005-0000-0000-0000DB060000}"/>
    <cellStyle name="Dollar (zero dec) 118 2" xfId="178" xr:uid="{00000000-0005-0000-0000-0000DC060000}"/>
    <cellStyle name="Dollar (zero dec) 119" xfId="1388" xr:uid="{00000000-0005-0000-0000-0000DD060000}"/>
    <cellStyle name="Dollar (zero dec) 12" xfId="179" xr:uid="{00000000-0005-0000-0000-0000DE060000}"/>
    <cellStyle name="Dollar (zero dec) 12 2" xfId="180" xr:uid="{00000000-0005-0000-0000-0000DF060000}"/>
    <cellStyle name="Dollar (zero dec) 13" xfId="181" xr:uid="{00000000-0005-0000-0000-0000E0060000}"/>
    <cellStyle name="Dollar (zero dec) 13 2" xfId="182" xr:uid="{00000000-0005-0000-0000-0000E1060000}"/>
    <cellStyle name="Dollar (zero dec) 14" xfId="183" xr:uid="{00000000-0005-0000-0000-0000E2060000}"/>
    <cellStyle name="Dollar (zero dec) 14 2" xfId="184" xr:uid="{00000000-0005-0000-0000-0000E3060000}"/>
    <cellStyle name="Dollar (zero dec) 15" xfId="185" xr:uid="{00000000-0005-0000-0000-0000E4060000}"/>
    <cellStyle name="Dollar (zero dec) 15 2" xfId="186" xr:uid="{00000000-0005-0000-0000-0000E5060000}"/>
    <cellStyle name="Dollar (zero dec) 16" xfId="187" xr:uid="{00000000-0005-0000-0000-0000E6060000}"/>
    <cellStyle name="Dollar (zero dec) 16 2" xfId="188" xr:uid="{00000000-0005-0000-0000-0000E7060000}"/>
    <cellStyle name="Dollar (zero dec) 17" xfId="189" xr:uid="{00000000-0005-0000-0000-0000E8060000}"/>
    <cellStyle name="Dollar (zero dec) 17 2" xfId="190" xr:uid="{00000000-0005-0000-0000-0000E9060000}"/>
    <cellStyle name="Dollar (zero dec) 18" xfId="191" xr:uid="{00000000-0005-0000-0000-0000EA060000}"/>
    <cellStyle name="Dollar (zero dec) 18 2" xfId="192" xr:uid="{00000000-0005-0000-0000-0000EB060000}"/>
    <cellStyle name="Dollar (zero dec) 19" xfId="193" xr:uid="{00000000-0005-0000-0000-0000EC060000}"/>
    <cellStyle name="Dollar (zero dec) 19 2" xfId="194" xr:uid="{00000000-0005-0000-0000-0000ED060000}"/>
    <cellStyle name="Dollar (zero dec) 2" xfId="195" xr:uid="{00000000-0005-0000-0000-0000EE060000}"/>
    <cellStyle name="Dollar (zero dec) 2 2" xfId="196" xr:uid="{00000000-0005-0000-0000-0000EF060000}"/>
    <cellStyle name="Dollar (zero dec) 20" xfId="197" xr:uid="{00000000-0005-0000-0000-0000F0060000}"/>
    <cellStyle name="Dollar (zero dec) 20 2" xfId="198" xr:uid="{00000000-0005-0000-0000-0000F1060000}"/>
    <cellStyle name="Dollar (zero dec) 21" xfId="199" xr:uid="{00000000-0005-0000-0000-0000F2060000}"/>
    <cellStyle name="Dollar (zero dec) 21 2" xfId="200" xr:uid="{00000000-0005-0000-0000-0000F3060000}"/>
    <cellStyle name="Dollar (zero dec) 22" xfId="201" xr:uid="{00000000-0005-0000-0000-0000F4060000}"/>
    <cellStyle name="Dollar (zero dec) 22 2" xfId="202" xr:uid="{00000000-0005-0000-0000-0000F5060000}"/>
    <cellStyle name="Dollar (zero dec) 23" xfId="203" xr:uid="{00000000-0005-0000-0000-0000F6060000}"/>
    <cellStyle name="Dollar (zero dec) 23 2" xfId="204" xr:uid="{00000000-0005-0000-0000-0000F7060000}"/>
    <cellStyle name="Dollar (zero dec) 24" xfId="205" xr:uid="{00000000-0005-0000-0000-0000F8060000}"/>
    <cellStyle name="Dollar (zero dec) 24 2" xfId="206" xr:uid="{00000000-0005-0000-0000-0000F9060000}"/>
    <cellStyle name="Dollar (zero dec) 25" xfId="207" xr:uid="{00000000-0005-0000-0000-0000FA060000}"/>
    <cellStyle name="Dollar (zero dec) 25 2" xfId="208" xr:uid="{00000000-0005-0000-0000-0000FB060000}"/>
    <cellStyle name="Dollar (zero dec) 26" xfId="209" xr:uid="{00000000-0005-0000-0000-0000FC060000}"/>
    <cellStyle name="Dollar (zero dec) 26 2" xfId="210" xr:uid="{00000000-0005-0000-0000-0000FD060000}"/>
    <cellStyle name="Dollar (zero dec) 27" xfId="211" xr:uid="{00000000-0005-0000-0000-0000FE060000}"/>
    <cellStyle name="Dollar (zero dec) 27 2" xfId="212" xr:uid="{00000000-0005-0000-0000-0000FF060000}"/>
    <cellStyle name="Dollar (zero dec) 28" xfId="213" xr:uid="{00000000-0005-0000-0000-000000070000}"/>
    <cellStyle name="Dollar (zero dec) 28 2" xfId="214" xr:uid="{00000000-0005-0000-0000-000001070000}"/>
    <cellStyle name="Dollar (zero dec) 29" xfId="215" xr:uid="{00000000-0005-0000-0000-000002070000}"/>
    <cellStyle name="Dollar (zero dec) 29 2" xfId="216" xr:uid="{00000000-0005-0000-0000-000003070000}"/>
    <cellStyle name="Dollar (zero dec) 3" xfId="217" xr:uid="{00000000-0005-0000-0000-000004070000}"/>
    <cellStyle name="Dollar (zero dec) 3 2" xfId="218" xr:uid="{00000000-0005-0000-0000-000005070000}"/>
    <cellStyle name="Dollar (zero dec) 30" xfId="219" xr:uid="{00000000-0005-0000-0000-000006070000}"/>
    <cellStyle name="Dollar (zero dec) 30 2" xfId="220" xr:uid="{00000000-0005-0000-0000-000007070000}"/>
    <cellStyle name="Dollar (zero dec) 31" xfId="221" xr:uid="{00000000-0005-0000-0000-000008070000}"/>
    <cellStyle name="Dollar (zero dec) 31 2" xfId="222" xr:uid="{00000000-0005-0000-0000-000009070000}"/>
    <cellStyle name="Dollar (zero dec) 32" xfId="223" xr:uid="{00000000-0005-0000-0000-00000A070000}"/>
    <cellStyle name="Dollar (zero dec) 32 2" xfId="224" xr:uid="{00000000-0005-0000-0000-00000B070000}"/>
    <cellStyle name="Dollar (zero dec) 33" xfId="225" xr:uid="{00000000-0005-0000-0000-00000C070000}"/>
    <cellStyle name="Dollar (zero dec) 33 2" xfId="226" xr:uid="{00000000-0005-0000-0000-00000D070000}"/>
    <cellStyle name="Dollar (zero dec) 34" xfId="227" xr:uid="{00000000-0005-0000-0000-00000E070000}"/>
    <cellStyle name="Dollar (zero dec) 34 2" xfId="228" xr:uid="{00000000-0005-0000-0000-00000F070000}"/>
    <cellStyle name="Dollar (zero dec) 35" xfId="229" xr:uid="{00000000-0005-0000-0000-000010070000}"/>
    <cellStyle name="Dollar (zero dec) 35 2" xfId="230" xr:uid="{00000000-0005-0000-0000-000011070000}"/>
    <cellStyle name="Dollar (zero dec) 36" xfId="231" xr:uid="{00000000-0005-0000-0000-000012070000}"/>
    <cellStyle name="Dollar (zero dec) 36 2" xfId="232" xr:uid="{00000000-0005-0000-0000-000013070000}"/>
    <cellStyle name="Dollar (zero dec) 37" xfId="233" xr:uid="{00000000-0005-0000-0000-000014070000}"/>
    <cellStyle name="Dollar (zero dec) 37 2" xfId="234" xr:uid="{00000000-0005-0000-0000-000015070000}"/>
    <cellStyle name="Dollar (zero dec) 38" xfId="235" xr:uid="{00000000-0005-0000-0000-000016070000}"/>
    <cellStyle name="Dollar (zero dec) 38 2" xfId="236" xr:uid="{00000000-0005-0000-0000-000017070000}"/>
    <cellStyle name="Dollar (zero dec) 39" xfId="237" xr:uid="{00000000-0005-0000-0000-000018070000}"/>
    <cellStyle name="Dollar (zero dec) 39 2" xfId="238" xr:uid="{00000000-0005-0000-0000-000019070000}"/>
    <cellStyle name="Dollar (zero dec) 4" xfId="239" xr:uid="{00000000-0005-0000-0000-00001A070000}"/>
    <cellStyle name="Dollar (zero dec) 4 2" xfId="240" xr:uid="{00000000-0005-0000-0000-00001B070000}"/>
    <cellStyle name="Dollar (zero dec) 40" xfId="241" xr:uid="{00000000-0005-0000-0000-00001C070000}"/>
    <cellStyle name="Dollar (zero dec) 40 2" xfId="242" xr:uid="{00000000-0005-0000-0000-00001D070000}"/>
    <cellStyle name="Dollar (zero dec) 41" xfId="243" xr:uid="{00000000-0005-0000-0000-00001E070000}"/>
    <cellStyle name="Dollar (zero dec) 41 2" xfId="244" xr:uid="{00000000-0005-0000-0000-00001F070000}"/>
    <cellStyle name="Dollar (zero dec) 42" xfId="245" xr:uid="{00000000-0005-0000-0000-000020070000}"/>
    <cellStyle name="Dollar (zero dec) 42 2" xfId="246" xr:uid="{00000000-0005-0000-0000-000021070000}"/>
    <cellStyle name="Dollar (zero dec) 43" xfId="247" xr:uid="{00000000-0005-0000-0000-000022070000}"/>
    <cellStyle name="Dollar (zero dec) 43 2" xfId="248" xr:uid="{00000000-0005-0000-0000-000023070000}"/>
    <cellStyle name="Dollar (zero dec) 44" xfId="249" xr:uid="{00000000-0005-0000-0000-000024070000}"/>
    <cellStyle name="Dollar (zero dec) 44 2" xfId="250" xr:uid="{00000000-0005-0000-0000-000025070000}"/>
    <cellStyle name="Dollar (zero dec) 45" xfId="251" xr:uid="{00000000-0005-0000-0000-000026070000}"/>
    <cellStyle name="Dollar (zero dec) 45 2" xfId="252" xr:uid="{00000000-0005-0000-0000-000027070000}"/>
    <cellStyle name="Dollar (zero dec) 46" xfId="253" xr:uid="{00000000-0005-0000-0000-000028070000}"/>
    <cellStyle name="Dollar (zero dec) 46 2" xfId="254" xr:uid="{00000000-0005-0000-0000-000029070000}"/>
    <cellStyle name="Dollar (zero dec) 47" xfId="255" xr:uid="{00000000-0005-0000-0000-00002A070000}"/>
    <cellStyle name="Dollar (zero dec) 47 2" xfId="256" xr:uid="{00000000-0005-0000-0000-00002B070000}"/>
    <cellStyle name="Dollar (zero dec) 48" xfId="257" xr:uid="{00000000-0005-0000-0000-00002C070000}"/>
    <cellStyle name="Dollar (zero dec) 48 2" xfId="258" xr:uid="{00000000-0005-0000-0000-00002D070000}"/>
    <cellStyle name="Dollar (zero dec) 49" xfId="259" xr:uid="{00000000-0005-0000-0000-00002E070000}"/>
    <cellStyle name="Dollar (zero dec) 49 2" xfId="260" xr:uid="{00000000-0005-0000-0000-00002F070000}"/>
    <cellStyle name="Dollar (zero dec) 5" xfId="261" xr:uid="{00000000-0005-0000-0000-000030070000}"/>
    <cellStyle name="Dollar (zero dec) 5 2" xfId="262" xr:uid="{00000000-0005-0000-0000-000031070000}"/>
    <cellStyle name="Dollar (zero dec) 50" xfId="263" xr:uid="{00000000-0005-0000-0000-000032070000}"/>
    <cellStyle name="Dollar (zero dec) 50 2" xfId="264" xr:uid="{00000000-0005-0000-0000-000033070000}"/>
    <cellStyle name="Dollar (zero dec) 51" xfId="265" xr:uid="{00000000-0005-0000-0000-000034070000}"/>
    <cellStyle name="Dollar (zero dec) 51 2" xfId="266" xr:uid="{00000000-0005-0000-0000-000035070000}"/>
    <cellStyle name="Dollar (zero dec) 52" xfId="267" xr:uid="{00000000-0005-0000-0000-000036070000}"/>
    <cellStyle name="Dollar (zero dec) 52 2" xfId="268" xr:uid="{00000000-0005-0000-0000-000037070000}"/>
    <cellStyle name="Dollar (zero dec) 53" xfId="269" xr:uid="{00000000-0005-0000-0000-000038070000}"/>
    <cellStyle name="Dollar (zero dec) 53 2" xfId="270" xr:uid="{00000000-0005-0000-0000-000039070000}"/>
    <cellStyle name="Dollar (zero dec) 54" xfId="271" xr:uid="{00000000-0005-0000-0000-00003A070000}"/>
    <cellStyle name="Dollar (zero dec) 54 2" xfId="272" xr:uid="{00000000-0005-0000-0000-00003B070000}"/>
    <cellStyle name="Dollar (zero dec) 55" xfId="273" xr:uid="{00000000-0005-0000-0000-00003C070000}"/>
    <cellStyle name="Dollar (zero dec) 55 2" xfId="274" xr:uid="{00000000-0005-0000-0000-00003D070000}"/>
    <cellStyle name="Dollar (zero dec) 56" xfId="275" xr:uid="{00000000-0005-0000-0000-00003E070000}"/>
    <cellStyle name="Dollar (zero dec) 56 2" xfId="276" xr:uid="{00000000-0005-0000-0000-00003F070000}"/>
    <cellStyle name="Dollar (zero dec) 57" xfId="277" xr:uid="{00000000-0005-0000-0000-000040070000}"/>
    <cellStyle name="Dollar (zero dec) 57 2" xfId="278" xr:uid="{00000000-0005-0000-0000-000041070000}"/>
    <cellStyle name="Dollar (zero dec) 58" xfId="279" xr:uid="{00000000-0005-0000-0000-000042070000}"/>
    <cellStyle name="Dollar (zero dec) 58 2" xfId="280" xr:uid="{00000000-0005-0000-0000-000043070000}"/>
    <cellStyle name="Dollar (zero dec) 59" xfId="281" xr:uid="{00000000-0005-0000-0000-000044070000}"/>
    <cellStyle name="Dollar (zero dec) 59 2" xfId="282" xr:uid="{00000000-0005-0000-0000-000045070000}"/>
    <cellStyle name="Dollar (zero dec) 6" xfId="283" xr:uid="{00000000-0005-0000-0000-000046070000}"/>
    <cellStyle name="Dollar (zero dec) 6 2" xfId="284" xr:uid="{00000000-0005-0000-0000-000047070000}"/>
    <cellStyle name="Dollar (zero dec) 60" xfId="285" xr:uid="{00000000-0005-0000-0000-000048070000}"/>
    <cellStyle name="Dollar (zero dec) 60 2" xfId="286" xr:uid="{00000000-0005-0000-0000-000049070000}"/>
    <cellStyle name="Dollar (zero dec) 61" xfId="287" xr:uid="{00000000-0005-0000-0000-00004A070000}"/>
    <cellStyle name="Dollar (zero dec) 61 2" xfId="288" xr:uid="{00000000-0005-0000-0000-00004B070000}"/>
    <cellStyle name="Dollar (zero dec) 62" xfId="289" xr:uid="{00000000-0005-0000-0000-00004C070000}"/>
    <cellStyle name="Dollar (zero dec) 62 2" xfId="290" xr:uid="{00000000-0005-0000-0000-00004D070000}"/>
    <cellStyle name="Dollar (zero dec) 63" xfId="291" xr:uid="{00000000-0005-0000-0000-00004E070000}"/>
    <cellStyle name="Dollar (zero dec) 63 2" xfId="292" xr:uid="{00000000-0005-0000-0000-00004F070000}"/>
    <cellStyle name="Dollar (zero dec) 64" xfId="293" xr:uid="{00000000-0005-0000-0000-000050070000}"/>
    <cellStyle name="Dollar (zero dec) 64 2" xfId="294" xr:uid="{00000000-0005-0000-0000-000051070000}"/>
    <cellStyle name="Dollar (zero dec) 65" xfId="295" xr:uid="{00000000-0005-0000-0000-000052070000}"/>
    <cellStyle name="Dollar (zero dec) 65 2" xfId="296" xr:uid="{00000000-0005-0000-0000-000053070000}"/>
    <cellStyle name="Dollar (zero dec) 66" xfId="297" xr:uid="{00000000-0005-0000-0000-000054070000}"/>
    <cellStyle name="Dollar (zero dec) 66 2" xfId="298" xr:uid="{00000000-0005-0000-0000-000055070000}"/>
    <cellStyle name="Dollar (zero dec) 67" xfId="299" xr:uid="{00000000-0005-0000-0000-000056070000}"/>
    <cellStyle name="Dollar (zero dec) 67 2" xfId="300" xr:uid="{00000000-0005-0000-0000-000057070000}"/>
    <cellStyle name="Dollar (zero dec) 68" xfId="301" xr:uid="{00000000-0005-0000-0000-000058070000}"/>
    <cellStyle name="Dollar (zero dec) 68 2" xfId="302" xr:uid="{00000000-0005-0000-0000-000059070000}"/>
    <cellStyle name="Dollar (zero dec) 69" xfId="303" xr:uid="{00000000-0005-0000-0000-00005A070000}"/>
    <cellStyle name="Dollar (zero dec) 69 2" xfId="304" xr:uid="{00000000-0005-0000-0000-00005B070000}"/>
    <cellStyle name="Dollar (zero dec) 7" xfId="305" xr:uid="{00000000-0005-0000-0000-00005C070000}"/>
    <cellStyle name="Dollar (zero dec) 7 2" xfId="306" xr:uid="{00000000-0005-0000-0000-00005D070000}"/>
    <cellStyle name="Dollar (zero dec) 70" xfId="307" xr:uid="{00000000-0005-0000-0000-00005E070000}"/>
    <cellStyle name="Dollar (zero dec) 70 2" xfId="308" xr:uid="{00000000-0005-0000-0000-00005F070000}"/>
    <cellStyle name="Dollar (zero dec) 71" xfId="309" xr:uid="{00000000-0005-0000-0000-000060070000}"/>
    <cellStyle name="Dollar (zero dec) 71 2" xfId="310" xr:uid="{00000000-0005-0000-0000-000061070000}"/>
    <cellStyle name="Dollar (zero dec) 72" xfId="311" xr:uid="{00000000-0005-0000-0000-000062070000}"/>
    <cellStyle name="Dollar (zero dec) 72 2" xfId="312" xr:uid="{00000000-0005-0000-0000-000063070000}"/>
    <cellStyle name="Dollar (zero dec) 73" xfId="313" xr:uid="{00000000-0005-0000-0000-000064070000}"/>
    <cellStyle name="Dollar (zero dec) 73 2" xfId="314" xr:uid="{00000000-0005-0000-0000-000065070000}"/>
    <cellStyle name="Dollar (zero dec) 74" xfId="315" xr:uid="{00000000-0005-0000-0000-000066070000}"/>
    <cellStyle name="Dollar (zero dec) 74 2" xfId="316" xr:uid="{00000000-0005-0000-0000-000067070000}"/>
    <cellStyle name="Dollar (zero dec) 75" xfId="317" xr:uid="{00000000-0005-0000-0000-000068070000}"/>
    <cellStyle name="Dollar (zero dec) 75 2" xfId="318" xr:uid="{00000000-0005-0000-0000-000069070000}"/>
    <cellStyle name="Dollar (zero dec) 76" xfId="319" xr:uid="{00000000-0005-0000-0000-00006A070000}"/>
    <cellStyle name="Dollar (zero dec) 76 2" xfId="320" xr:uid="{00000000-0005-0000-0000-00006B070000}"/>
    <cellStyle name="Dollar (zero dec) 77" xfId="321" xr:uid="{00000000-0005-0000-0000-00006C070000}"/>
    <cellStyle name="Dollar (zero dec) 77 2" xfId="322" xr:uid="{00000000-0005-0000-0000-00006D070000}"/>
    <cellStyle name="Dollar (zero dec) 78" xfId="323" xr:uid="{00000000-0005-0000-0000-00006E070000}"/>
    <cellStyle name="Dollar (zero dec) 78 2" xfId="324" xr:uid="{00000000-0005-0000-0000-00006F070000}"/>
    <cellStyle name="Dollar (zero dec) 79" xfId="325" xr:uid="{00000000-0005-0000-0000-000070070000}"/>
    <cellStyle name="Dollar (zero dec) 79 2" xfId="326" xr:uid="{00000000-0005-0000-0000-000071070000}"/>
    <cellStyle name="Dollar (zero dec) 8" xfId="327" xr:uid="{00000000-0005-0000-0000-000072070000}"/>
    <cellStyle name="Dollar (zero dec) 8 2" xfId="328" xr:uid="{00000000-0005-0000-0000-000073070000}"/>
    <cellStyle name="Dollar (zero dec) 80" xfId="329" xr:uid="{00000000-0005-0000-0000-000074070000}"/>
    <cellStyle name="Dollar (zero dec) 80 2" xfId="330" xr:uid="{00000000-0005-0000-0000-000075070000}"/>
    <cellStyle name="Dollar (zero dec) 81" xfId="331" xr:uid="{00000000-0005-0000-0000-000076070000}"/>
    <cellStyle name="Dollar (zero dec) 81 2" xfId="332" xr:uid="{00000000-0005-0000-0000-000077070000}"/>
    <cellStyle name="Dollar (zero dec) 82" xfId="333" xr:uid="{00000000-0005-0000-0000-000078070000}"/>
    <cellStyle name="Dollar (zero dec) 82 2" xfId="334" xr:uid="{00000000-0005-0000-0000-000079070000}"/>
    <cellStyle name="Dollar (zero dec) 83" xfId="335" xr:uid="{00000000-0005-0000-0000-00007A070000}"/>
    <cellStyle name="Dollar (zero dec) 83 2" xfId="336" xr:uid="{00000000-0005-0000-0000-00007B070000}"/>
    <cellStyle name="Dollar (zero dec) 84" xfId="337" xr:uid="{00000000-0005-0000-0000-00007C070000}"/>
    <cellStyle name="Dollar (zero dec) 84 2" xfId="338" xr:uid="{00000000-0005-0000-0000-00007D070000}"/>
    <cellStyle name="Dollar (zero dec) 85" xfId="339" xr:uid="{00000000-0005-0000-0000-00007E070000}"/>
    <cellStyle name="Dollar (zero dec) 85 2" xfId="340" xr:uid="{00000000-0005-0000-0000-00007F070000}"/>
    <cellStyle name="Dollar (zero dec) 86" xfId="341" xr:uid="{00000000-0005-0000-0000-000080070000}"/>
    <cellStyle name="Dollar (zero dec) 86 2" xfId="342" xr:uid="{00000000-0005-0000-0000-000081070000}"/>
    <cellStyle name="Dollar (zero dec) 87" xfId="343" xr:uid="{00000000-0005-0000-0000-000082070000}"/>
    <cellStyle name="Dollar (zero dec) 87 2" xfId="344" xr:uid="{00000000-0005-0000-0000-000083070000}"/>
    <cellStyle name="Dollar (zero dec) 88" xfId="345" xr:uid="{00000000-0005-0000-0000-000084070000}"/>
    <cellStyle name="Dollar (zero dec) 88 2" xfId="346" xr:uid="{00000000-0005-0000-0000-000085070000}"/>
    <cellStyle name="Dollar (zero dec) 89" xfId="347" xr:uid="{00000000-0005-0000-0000-000086070000}"/>
    <cellStyle name="Dollar (zero dec) 89 2" xfId="348" xr:uid="{00000000-0005-0000-0000-000087070000}"/>
    <cellStyle name="Dollar (zero dec) 9" xfId="349" xr:uid="{00000000-0005-0000-0000-000088070000}"/>
    <cellStyle name="Dollar (zero dec) 9 2" xfId="350" xr:uid="{00000000-0005-0000-0000-000089070000}"/>
    <cellStyle name="Dollar (zero dec) 90" xfId="351" xr:uid="{00000000-0005-0000-0000-00008A070000}"/>
    <cellStyle name="Dollar (zero dec) 90 2" xfId="352" xr:uid="{00000000-0005-0000-0000-00008B070000}"/>
    <cellStyle name="Dollar (zero dec) 91" xfId="353" xr:uid="{00000000-0005-0000-0000-00008C070000}"/>
    <cellStyle name="Dollar (zero dec) 91 2" xfId="354" xr:uid="{00000000-0005-0000-0000-00008D070000}"/>
    <cellStyle name="Dollar (zero dec) 92" xfId="355" xr:uid="{00000000-0005-0000-0000-00008E070000}"/>
    <cellStyle name="Dollar (zero dec) 92 2" xfId="356" xr:uid="{00000000-0005-0000-0000-00008F070000}"/>
    <cellStyle name="Dollar (zero dec) 93" xfId="357" xr:uid="{00000000-0005-0000-0000-000090070000}"/>
    <cellStyle name="Dollar (zero dec) 93 2" xfId="358" xr:uid="{00000000-0005-0000-0000-000091070000}"/>
    <cellStyle name="Dollar (zero dec) 94" xfId="359" xr:uid="{00000000-0005-0000-0000-000092070000}"/>
    <cellStyle name="Dollar (zero dec) 94 2" xfId="360" xr:uid="{00000000-0005-0000-0000-000093070000}"/>
    <cellStyle name="Dollar (zero dec) 95" xfId="361" xr:uid="{00000000-0005-0000-0000-000094070000}"/>
    <cellStyle name="Dollar (zero dec) 95 2" xfId="362" xr:uid="{00000000-0005-0000-0000-000095070000}"/>
    <cellStyle name="Dollar (zero dec) 96" xfId="363" xr:uid="{00000000-0005-0000-0000-000096070000}"/>
    <cellStyle name="Dollar (zero dec) 96 2" xfId="364" xr:uid="{00000000-0005-0000-0000-000097070000}"/>
    <cellStyle name="Dollar (zero dec) 97" xfId="365" xr:uid="{00000000-0005-0000-0000-000098070000}"/>
    <cellStyle name="Dollar (zero dec) 97 2" xfId="366" xr:uid="{00000000-0005-0000-0000-000099070000}"/>
    <cellStyle name="Dollar (zero dec) 98" xfId="367" xr:uid="{00000000-0005-0000-0000-00009A070000}"/>
    <cellStyle name="Dollar (zero dec) 98 2" xfId="368" xr:uid="{00000000-0005-0000-0000-00009B070000}"/>
    <cellStyle name="Dollar (zero dec) 99" xfId="369" xr:uid="{00000000-0005-0000-0000-00009C070000}"/>
    <cellStyle name="Dollar (zero dec) 99 2" xfId="370" xr:uid="{00000000-0005-0000-0000-00009D070000}"/>
    <cellStyle name="Euro" xfId="1389" xr:uid="{00000000-0005-0000-0000-00009E070000}"/>
    <cellStyle name="Fixed" xfId="783" xr:uid="{00000000-0005-0000-0000-00009F070000}"/>
    <cellStyle name="Fixed 2" xfId="1390" xr:uid="{00000000-0005-0000-0000-0000A0070000}"/>
    <cellStyle name="Fixed 3" xfId="2665" xr:uid="{00000000-0005-0000-0000-0000A1070000}"/>
    <cellStyle name="Grey" xfId="371" xr:uid="{00000000-0005-0000-0000-0000A2070000}"/>
    <cellStyle name="Grey 2" xfId="1391" xr:uid="{00000000-0005-0000-0000-0000A3070000}"/>
    <cellStyle name="HEADER" xfId="1392" xr:uid="{00000000-0005-0000-0000-0000A4070000}"/>
    <cellStyle name="Header1" xfId="784" xr:uid="{00000000-0005-0000-0000-0000A5070000}"/>
    <cellStyle name="Header1 2" xfId="2666" xr:uid="{00000000-0005-0000-0000-0000A6070000}"/>
    <cellStyle name="Header2" xfId="785" xr:uid="{00000000-0005-0000-0000-0000A7070000}"/>
    <cellStyle name="Header2 2" xfId="2667" xr:uid="{00000000-0005-0000-0000-0000A8070000}"/>
    <cellStyle name="Heading" xfId="1393" xr:uid="{00000000-0005-0000-0000-0000A9070000}"/>
    <cellStyle name="HEADING1" xfId="786" xr:uid="{00000000-0005-0000-0000-0000AA070000}"/>
    <cellStyle name="HEADING1 2" xfId="1394" xr:uid="{00000000-0005-0000-0000-0000AB070000}"/>
    <cellStyle name="HEADING1 3" xfId="2668" xr:uid="{00000000-0005-0000-0000-0000AC070000}"/>
    <cellStyle name="HEADING2" xfId="787" xr:uid="{00000000-0005-0000-0000-0000AD070000}"/>
    <cellStyle name="HEADING2 2" xfId="1395" xr:uid="{00000000-0005-0000-0000-0000AE070000}"/>
    <cellStyle name="HEADING2 3" xfId="2669" xr:uid="{00000000-0005-0000-0000-0000AF070000}"/>
    <cellStyle name="Input [yellow]" xfId="372" xr:uid="{00000000-0005-0000-0000-0000B0070000}"/>
    <cellStyle name="Input [yellow] 2" xfId="1396" xr:uid="{00000000-0005-0000-0000-0000B1070000}"/>
    <cellStyle name="Milliers [0]_Arabian Spec" xfId="373" xr:uid="{00000000-0005-0000-0000-0000B2070000}"/>
    <cellStyle name="Milliers_Arabian Spec" xfId="374" xr:uid="{00000000-0005-0000-0000-0000B3070000}"/>
    <cellStyle name="Model" xfId="1397" xr:uid="{00000000-0005-0000-0000-0000B4070000}"/>
    <cellStyle name="Mon?aire [0]_Arabian Spec" xfId="375" xr:uid="{00000000-0005-0000-0000-0000B5070000}"/>
    <cellStyle name="Mon?aire_Arabian Spec" xfId="376" xr:uid="{00000000-0005-0000-0000-0000B6070000}"/>
    <cellStyle name="Normal - Style1" xfId="377" xr:uid="{00000000-0005-0000-0000-0000B7070000}"/>
    <cellStyle name="Normal - Style1 10" xfId="378" xr:uid="{00000000-0005-0000-0000-0000B8070000}"/>
    <cellStyle name="Normal - Style1 10 2" xfId="379" xr:uid="{00000000-0005-0000-0000-0000B9070000}"/>
    <cellStyle name="Normal - Style1 100" xfId="380" xr:uid="{00000000-0005-0000-0000-0000BA070000}"/>
    <cellStyle name="Normal - Style1 100 2" xfId="381" xr:uid="{00000000-0005-0000-0000-0000BB070000}"/>
    <cellStyle name="Normal - Style1 101" xfId="382" xr:uid="{00000000-0005-0000-0000-0000BC070000}"/>
    <cellStyle name="Normal - Style1 101 2" xfId="383" xr:uid="{00000000-0005-0000-0000-0000BD070000}"/>
    <cellStyle name="Normal - Style1 102" xfId="384" xr:uid="{00000000-0005-0000-0000-0000BE070000}"/>
    <cellStyle name="Normal - Style1 102 2" xfId="385" xr:uid="{00000000-0005-0000-0000-0000BF070000}"/>
    <cellStyle name="Normal - Style1 103" xfId="386" xr:uid="{00000000-0005-0000-0000-0000C0070000}"/>
    <cellStyle name="Normal - Style1 103 2" xfId="387" xr:uid="{00000000-0005-0000-0000-0000C1070000}"/>
    <cellStyle name="Normal - Style1 104" xfId="388" xr:uid="{00000000-0005-0000-0000-0000C2070000}"/>
    <cellStyle name="Normal - Style1 104 2" xfId="389" xr:uid="{00000000-0005-0000-0000-0000C3070000}"/>
    <cellStyle name="Normal - Style1 105" xfId="390" xr:uid="{00000000-0005-0000-0000-0000C4070000}"/>
    <cellStyle name="Normal - Style1 105 2" xfId="391" xr:uid="{00000000-0005-0000-0000-0000C5070000}"/>
    <cellStyle name="Normal - Style1 106" xfId="392" xr:uid="{00000000-0005-0000-0000-0000C6070000}"/>
    <cellStyle name="Normal - Style1 106 2" xfId="393" xr:uid="{00000000-0005-0000-0000-0000C7070000}"/>
    <cellStyle name="Normal - Style1 107" xfId="394" xr:uid="{00000000-0005-0000-0000-0000C8070000}"/>
    <cellStyle name="Normal - Style1 107 2" xfId="395" xr:uid="{00000000-0005-0000-0000-0000C9070000}"/>
    <cellStyle name="Normal - Style1 108" xfId="396" xr:uid="{00000000-0005-0000-0000-0000CA070000}"/>
    <cellStyle name="Normal - Style1 108 2" xfId="397" xr:uid="{00000000-0005-0000-0000-0000CB070000}"/>
    <cellStyle name="Normal - Style1 109" xfId="398" xr:uid="{00000000-0005-0000-0000-0000CC070000}"/>
    <cellStyle name="Normal - Style1 109 2" xfId="399" xr:uid="{00000000-0005-0000-0000-0000CD070000}"/>
    <cellStyle name="Normal - Style1 11" xfId="400" xr:uid="{00000000-0005-0000-0000-0000CE070000}"/>
    <cellStyle name="Normal - Style1 11 2" xfId="401" xr:uid="{00000000-0005-0000-0000-0000CF070000}"/>
    <cellStyle name="Normal - Style1 110" xfId="402" xr:uid="{00000000-0005-0000-0000-0000D0070000}"/>
    <cellStyle name="Normal - Style1 110 2" xfId="403" xr:uid="{00000000-0005-0000-0000-0000D1070000}"/>
    <cellStyle name="Normal - Style1 111" xfId="404" xr:uid="{00000000-0005-0000-0000-0000D2070000}"/>
    <cellStyle name="Normal - Style1 111 2" xfId="405" xr:uid="{00000000-0005-0000-0000-0000D3070000}"/>
    <cellStyle name="Normal - Style1 112" xfId="406" xr:uid="{00000000-0005-0000-0000-0000D4070000}"/>
    <cellStyle name="Normal - Style1 112 2" xfId="407" xr:uid="{00000000-0005-0000-0000-0000D5070000}"/>
    <cellStyle name="Normal - Style1 113" xfId="408" xr:uid="{00000000-0005-0000-0000-0000D6070000}"/>
    <cellStyle name="Normal - Style1 113 2" xfId="409" xr:uid="{00000000-0005-0000-0000-0000D7070000}"/>
    <cellStyle name="Normal - Style1 114" xfId="410" xr:uid="{00000000-0005-0000-0000-0000D8070000}"/>
    <cellStyle name="Normal - Style1 114 2" xfId="411" xr:uid="{00000000-0005-0000-0000-0000D9070000}"/>
    <cellStyle name="Normal - Style1 115" xfId="412" xr:uid="{00000000-0005-0000-0000-0000DA070000}"/>
    <cellStyle name="Normal - Style1 115 2" xfId="413" xr:uid="{00000000-0005-0000-0000-0000DB070000}"/>
    <cellStyle name="Normal - Style1 116" xfId="414" xr:uid="{00000000-0005-0000-0000-0000DC070000}"/>
    <cellStyle name="Normal - Style1 116 2" xfId="415" xr:uid="{00000000-0005-0000-0000-0000DD070000}"/>
    <cellStyle name="Normal - Style1 117" xfId="416" xr:uid="{00000000-0005-0000-0000-0000DE070000}"/>
    <cellStyle name="Normal - Style1 117 2" xfId="417" xr:uid="{00000000-0005-0000-0000-0000DF070000}"/>
    <cellStyle name="Normal - Style1 118" xfId="418" xr:uid="{00000000-0005-0000-0000-0000E0070000}"/>
    <cellStyle name="Normal - Style1 118 2" xfId="419" xr:uid="{00000000-0005-0000-0000-0000E1070000}"/>
    <cellStyle name="Normal - Style1 119" xfId="1398" xr:uid="{00000000-0005-0000-0000-0000E2070000}"/>
    <cellStyle name="Normal - Style1 12" xfId="420" xr:uid="{00000000-0005-0000-0000-0000E3070000}"/>
    <cellStyle name="Normal - Style1 12 2" xfId="421" xr:uid="{00000000-0005-0000-0000-0000E4070000}"/>
    <cellStyle name="Normal - Style1 13" xfId="422" xr:uid="{00000000-0005-0000-0000-0000E5070000}"/>
    <cellStyle name="Normal - Style1 13 2" xfId="423" xr:uid="{00000000-0005-0000-0000-0000E6070000}"/>
    <cellStyle name="Normal - Style1 14" xfId="424" xr:uid="{00000000-0005-0000-0000-0000E7070000}"/>
    <cellStyle name="Normal - Style1 14 2" xfId="425" xr:uid="{00000000-0005-0000-0000-0000E8070000}"/>
    <cellStyle name="Normal - Style1 15" xfId="426" xr:uid="{00000000-0005-0000-0000-0000E9070000}"/>
    <cellStyle name="Normal - Style1 15 2" xfId="427" xr:uid="{00000000-0005-0000-0000-0000EA070000}"/>
    <cellStyle name="Normal - Style1 16" xfId="428" xr:uid="{00000000-0005-0000-0000-0000EB070000}"/>
    <cellStyle name="Normal - Style1 16 2" xfId="429" xr:uid="{00000000-0005-0000-0000-0000EC070000}"/>
    <cellStyle name="Normal - Style1 17" xfId="430" xr:uid="{00000000-0005-0000-0000-0000ED070000}"/>
    <cellStyle name="Normal - Style1 17 2" xfId="431" xr:uid="{00000000-0005-0000-0000-0000EE070000}"/>
    <cellStyle name="Normal - Style1 18" xfId="432" xr:uid="{00000000-0005-0000-0000-0000EF070000}"/>
    <cellStyle name="Normal - Style1 18 2" xfId="433" xr:uid="{00000000-0005-0000-0000-0000F0070000}"/>
    <cellStyle name="Normal - Style1 19" xfId="434" xr:uid="{00000000-0005-0000-0000-0000F1070000}"/>
    <cellStyle name="Normal - Style1 19 2" xfId="435" xr:uid="{00000000-0005-0000-0000-0000F2070000}"/>
    <cellStyle name="Normal - Style1 2" xfId="436" xr:uid="{00000000-0005-0000-0000-0000F3070000}"/>
    <cellStyle name="Normal - Style1 2 2" xfId="437" xr:uid="{00000000-0005-0000-0000-0000F4070000}"/>
    <cellStyle name="Normal - Style1 20" xfId="438" xr:uid="{00000000-0005-0000-0000-0000F5070000}"/>
    <cellStyle name="Normal - Style1 20 2" xfId="439" xr:uid="{00000000-0005-0000-0000-0000F6070000}"/>
    <cellStyle name="Normal - Style1 21" xfId="440" xr:uid="{00000000-0005-0000-0000-0000F7070000}"/>
    <cellStyle name="Normal - Style1 21 2" xfId="441" xr:uid="{00000000-0005-0000-0000-0000F8070000}"/>
    <cellStyle name="Normal - Style1 22" xfId="442" xr:uid="{00000000-0005-0000-0000-0000F9070000}"/>
    <cellStyle name="Normal - Style1 22 2" xfId="443" xr:uid="{00000000-0005-0000-0000-0000FA070000}"/>
    <cellStyle name="Normal - Style1 23" xfId="444" xr:uid="{00000000-0005-0000-0000-0000FB070000}"/>
    <cellStyle name="Normal - Style1 23 2" xfId="445" xr:uid="{00000000-0005-0000-0000-0000FC070000}"/>
    <cellStyle name="Normal - Style1 24" xfId="446" xr:uid="{00000000-0005-0000-0000-0000FD070000}"/>
    <cellStyle name="Normal - Style1 24 2" xfId="447" xr:uid="{00000000-0005-0000-0000-0000FE070000}"/>
    <cellStyle name="Normal - Style1 25" xfId="448" xr:uid="{00000000-0005-0000-0000-0000FF070000}"/>
    <cellStyle name="Normal - Style1 25 2" xfId="449" xr:uid="{00000000-0005-0000-0000-000000080000}"/>
    <cellStyle name="Normal - Style1 26" xfId="450" xr:uid="{00000000-0005-0000-0000-000001080000}"/>
    <cellStyle name="Normal - Style1 26 2" xfId="451" xr:uid="{00000000-0005-0000-0000-000002080000}"/>
    <cellStyle name="Normal - Style1 27" xfId="452" xr:uid="{00000000-0005-0000-0000-000003080000}"/>
    <cellStyle name="Normal - Style1 27 2" xfId="453" xr:uid="{00000000-0005-0000-0000-000004080000}"/>
    <cellStyle name="Normal - Style1 28" xfId="454" xr:uid="{00000000-0005-0000-0000-000005080000}"/>
    <cellStyle name="Normal - Style1 28 2" xfId="455" xr:uid="{00000000-0005-0000-0000-000006080000}"/>
    <cellStyle name="Normal - Style1 29" xfId="456" xr:uid="{00000000-0005-0000-0000-000007080000}"/>
    <cellStyle name="Normal - Style1 29 2" xfId="457" xr:uid="{00000000-0005-0000-0000-000008080000}"/>
    <cellStyle name="Normal - Style1 3" xfId="458" xr:uid="{00000000-0005-0000-0000-000009080000}"/>
    <cellStyle name="Normal - Style1 3 2" xfId="459" xr:uid="{00000000-0005-0000-0000-00000A080000}"/>
    <cellStyle name="Normal - Style1 30" xfId="460" xr:uid="{00000000-0005-0000-0000-00000B080000}"/>
    <cellStyle name="Normal - Style1 30 2" xfId="461" xr:uid="{00000000-0005-0000-0000-00000C080000}"/>
    <cellStyle name="Normal - Style1 31" xfId="462" xr:uid="{00000000-0005-0000-0000-00000D080000}"/>
    <cellStyle name="Normal - Style1 31 2" xfId="463" xr:uid="{00000000-0005-0000-0000-00000E080000}"/>
    <cellStyle name="Normal - Style1 32" xfId="464" xr:uid="{00000000-0005-0000-0000-00000F080000}"/>
    <cellStyle name="Normal - Style1 32 2" xfId="465" xr:uid="{00000000-0005-0000-0000-000010080000}"/>
    <cellStyle name="Normal - Style1 33" xfId="466" xr:uid="{00000000-0005-0000-0000-000011080000}"/>
    <cellStyle name="Normal - Style1 33 2" xfId="467" xr:uid="{00000000-0005-0000-0000-000012080000}"/>
    <cellStyle name="Normal - Style1 34" xfId="468" xr:uid="{00000000-0005-0000-0000-000013080000}"/>
    <cellStyle name="Normal - Style1 34 2" xfId="469" xr:uid="{00000000-0005-0000-0000-000014080000}"/>
    <cellStyle name="Normal - Style1 35" xfId="470" xr:uid="{00000000-0005-0000-0000-000015080000}"/>
    <cellStyle name="Normal - Style1 35 2" xfId="471" xr:uid="{00000000-0005-0000-0000-000016080000}"/>
    <cellStyle name="Normal - Style1 36" xfId="472" xr:uid="{00000000-0005-0000-0000-000017080000}"/>
    <cellStyle name="Normal - Style1 36 2" xfId="473" xr:uid="{00000000-0005-0000-0000-000018080000}"/>
    <cellStyle name="Normal - Style1 37" xfId="474" xr:uid="{00000000-0005-0000-0000-000019080000}"/>
    <cellStyle name="Normal - Style1 37 2" xfId="475" xr:uid="{00000000-0005-0000-0000-00001A080000}"/>
    <cellStyle name="Normal - Style1 38" xfId="476" xr:uid="{00000000-0005-0000-0000-00001B080000}"/>
    <cellStyle name="Normal - Style1 38 2" xfId="477" xr:uid="{00000000-0005-0000-0000-00001C080000}"/>
    <cellStyle name="Normal - Style1 39" xfId="478" xr:uid="{00000000-0005-0000-0000-00001D080000}"/>
    <cellStyle name="Normal - Style1 39 2" xfId="479" xr:uid="{00000000-0005-0000-0000-00001E080000}"/>
    <cellStyle name="Normal - Style1 4" xfId="480" xr:uid="{00000000-0005-0000-0000-00001F080000}"/>
    <cellStyle name="Normal - Style1 4 2" xfId="481" xr:uid="{00000000-0005-0000-0000-000020080000}"/>
    <cellStyle name="Normal - Style1 40" xfId="482" xr:uid="{00000000-0005-0000-0000-000021080000}"/>
    <cellStyle name="Normal - Style1 40 2" xfId="483" xr:uid="{00000000-0005-0000-0000-000022080000}"/>
    <cellStyle name="Normal - Style1 41" xfId="484" xr:uid="{00000000-0005-0000-0000-000023080000}"/>
    <cellStyle name="Normal - Style1 41 2" xfId="485" xr:uid="{00000000-0005-0000-0000-000024080000}"/>
    <cellStyle name="Normal - Style1 42" xfId="486" xr:uid="{00000000-0005-0000-0000-000025080000}"/>
    <cellStyle name="Normal - Style1 42 2" xfId="487" xr:uid="{00000000-0005-0000-0000-000026080000}"/>
    <cellStyle name="Normal - Style1 43" xfId="488" xr:uid="{00000000-0005-0000-0000-000027080000}"/>
    <cellStyle name="Normal - Style1 43 2" xfId="489" xr:uid="{00000000-0005-0000-0000-000028080000}"/>
    <cellStyle name="Normal - Style1 44" xfId="490" xr:uid="{00000000-0005-0000-0000-000029080000}"/>
    <cellStyle name="Normal - Style1 44 2" xfId="491" xr:uid="{00000000-0005-0000-0000-00002A080000}"/>
    <cellStyle name="Normal - Style1 45" xfId="492" xr:uid="{00000000-0005-0000-0000-00002B080000}"/>
    <cellStyle name="Normal - Style1 45 2" xfId="493" xr:uid="{00000000-0005-0000-0000-00002C080000}"/>
    <cellStyle name="Normal - Style1 46" xfId="494" xr:uid="{00000000-0005-0000-0000-00002D080000}"/>
    <cellStyle name="Normal - Style1 46 2" xfId="495" xr:uid="{00000000-0005-0000-0000-00002E080000}"/>
    <cellStyle name="Normal - Style1 47" xfId="496" xr:uid="{00000000-0005-0000-0000-00002F080000}"/>
    <cellStyle name="Normal - Style1 47 2" xfId="497" xr:uid="{00000000-0005-0000-0000-000030080000}"/>
    <cellStyle name="Normal - Style1 48" xfId="498" xr:uid="{00000000-0005-0000-0000-000031080000}"/>
    <cellStyle name="Normal - Style1 48 2" xfId="499" xr:uid="{00000000-0005-0000-0000-000032080000}"/>
    <cellStyle name="Normal - Style1 49" xfId="500" xr:uid="{00000000-0005-0000-0000-000033080000}"/>
    <cellStyle name="Normal - Style1 49 2" xfId="501" xr:uid="{00000000-0005-0000-0000-000034080000}"/>
    <cellStyle name="Normal - Style1 5" xfId="502" xr:uid="{00000000-0005-0000-0000-000035080000}"/>
    <cellStyle name="Normal - Style1 5 2" xfId="503" xr:uid="{00000000-0005-0000-0000-000036080000}"/>
    <cellStyle name="Normal - Style1 50" xfId="504" xr:uid="{00000000-0005-0000-0000-000037080000}"/>
    <cellStyle name="Normal - Style1 50 2" xfId="505" xr:uid="{00000000-0005-0000-0000-000038080000}"/>
    <cellStyle name="Normal - Style1 51" xfId="506" xr:uid="{00000000-0005-0000-0000-000039080000}"/>
    <cellStyle name="Normal - Style1 51 2" xfId="507" xr:uid="{00000000-0005-0000-0000-00003A080000}"/>
    <cellStyle name="Normal - Style1 52" xfId="508" xr:uid="{00000000-0005-0000-0000-00003B080000}"/>
    <cellStyle name="Normal - Style1 52 2" xfId="509" xr:uid="{00000000-0005-0000-0000-00003C080000}"/>
    <cellStyle name="Normal - Style1 53" xfId="510" xr:uid="{00000000-0005-0000-0000-00003D080000}"/>
    <cellStyle name="Normal - Style1 53 2" xfId="511" xr:uid="{00000000-0005-0000-0000-00003E080000}"/>
    <cellStyle name="Normal - Style1 54" xfId="512" xr:uid="{00000000-0005-0000-0000-00003F080000}"/>
    <cellStyle name="Normal - Style1 54 2" xfId="513" xr:uid="{00000000-0005-0000-0000-000040080000}"/>
    <cellStyle name="Normal - Style1 55" xfId="514" xr:uid="{00000000-0005-0000-0000-000041080000}"/>
    <cellStyle name="Normal - Style1 55 2" xfId="515" xr:uid="{00000000-0005-0000-0000-000042080000}"/>
    <cellStyle name="Normal - Style1 56" xfId="516" xr:uid="{00000000-0005-0000-0000-000043080000}"/>
    <cellStyle name="Normal - Style1 56 2" xfId="517" xr:uid="{00000000-0005-0000-0000-000044080000}"/>
    <cellStyle name="Normal - Style1 57" xfId="518" xr:uid="{00000000-0005-0000-0000-000045080000}"/>
    <cellStyle name="Normal - Style1 57 2" xfId="519" xr:uid="{00000000-0005-0000-0000-000046080000}"/>
    <cellStyle name="Normal - Style1 58" xfId="520" xr:uid="{00000000-0005-0000-0000-000047080000}"/>
    <cellStyle name="Normal - Style1 58 2" xfId="521" xr:uid="{00000000-0005-0000-0000-000048080000}"/>
    <cellStyle name="Normal - Style1 59" xfId="522" xr:uid="{00000000-0005-0000-0000-000049080000}"/>
    <cellStyle name="Normal - Style1 59 2" xfId="523" xr:uid="{00000000-0005-0000-0000-00004A080000}"/>
    <cellStyle name="Normal - Style1 6" xfId="524" xr:uid="{00000000-0005-0000-0000-00004B080000}"/>
    <cellStyle name="Normal - Style1 6 2" xfId="525" xr:uid="{00000000-0005-0000-0000-00004C080000}"/>
    <cellStyle name="Normal - Style1 60" xfId="526" xr:uid="{00000000-0005-0000-0000-00004D080000}"/>
    <cellStyle name="Normal - Style1 60 2" xfId="527" xr:uid="{00000000-0005-0000-0000-00004E080000}"/>
    <cellStyle name="Normal - Style1 61" xfId="528" xr:uid="{00000000-0005-0000-0000-00004F080000}"/>
    <cellStyle name="Normal - Style1 61 2" xfId="529" xr:uid="{00000000-0005-0000-0000-000050080000}"/>
    <cellStyle name="Normal - Style1 62" xfId="530" xr:uid="{00000000-0005-0000-0000-000051080000}"/>
    <cellStyle name="Normal - Style1 62 2" xfId="531" xr:uid="{00000000-0005-0000-0000-000052080000}"/>
    <cellStyle name="Normal - Style1 63" xfId="532" xr:uid="{00000000-0005-0000-0000-000053080000}"/>
    <cellStyle name="Normal - Style1 63 2" xfId="533" xr:uid="{00000000-0005-0000-0000-000054080000}"/>
    <cellStyle name="Normal - Style1 64" xfId="534" xr:uid="{00000000-0005-0000-0000-000055080000}"/>
    <cellStyle name="Normal - Style1 64 2" xfId="535" xr:uid="{00000000-0005-0000-0000-000056080000}"/>
    <cellStyle name="Normal - Style1 65" xfId="536" xr:uid="{00000000-0005-0000-0000-000057080000}"/>
    <cellStyle name="Normal - Style1 65 2" xfId="537" xr:uid="{00000000-0005-0000-0000-000058080000}"/>
    <cellStyle name="Normal - Style1 66" xfId="538" xr:uid="{00000000-0005-0000-0000-000059080000}"/>
    <cellStyle name="Normal - Style1 66 2" xfId="539" xr:uid="{00000000-0005-0000-0000-00005A080000}"/>
    <cellStyle name="Normal - Style1 67" xfId="540" xr:uid="{00000000-0005-0000-0000-00005B080000}"/>
    <cellStyle name="Normal - Style1 67 2" xfId="541" xr:uid="{00000000-0005-0000-0000-00005C080000}"/>
    <cellStyle name="Normal - Style1 68" xfId="542" xr:uid="{00000000-0005-0000-0000-00005D080000}"/>
    <cellStyle name="Normal - Style1 68 2" xfId="543" xr:uid="{00000000-0005-0000-0000-00005E080000}"/>
    <cellStyle name="Normal - Style1 69" xfId="544" xr:uid="{00000000-0005-0000-0000-00005F080000}"/>
    <cellStyle name="Normal - Style1 69 2" xfId="545" xr:uid="{00000000-0005-0000-0000-000060080000}"/>
    <cellStyle name="Normal - Style1 7" xfId="546" xr:uid="{00000000-0005-0000-0000-000061080000}"/>
    <cellStyle name="Normal - Style1 7 2" xfId="547" xr:uid="{00000000-0005-0000-0000-000062080000}"/>
    <cellStyle name="Normal - Style1 70" xfId="548" xr:uid="{00000000-0005-0000-0000-000063080000}"/>
    <cellStyle name="Normal - Style1 70 2" xfId="549" xr:uid="{00000000-0005-0000-0000-000064080000}"/>
    <cellStyle name="Normal - Style1 71" xfId="550" xr:uid="{00000000-0005-0000-0000-000065080000}"/>
    <cellStyle name="Normal - Style1 71 2" xfId="551" xr:uid="{00000000-0005-0000-0000-000066080000}"/>
    <cellStyle name="Normal - Style1 72" xfId="552" xr:uid="{00000000-0005-0000-0000-000067080000}"/>
    <cellStyle name="Normal - Style1 72 2" xfId="553" xr:uid="{00000000-0005-0000-0000-000068080000}"/>
    <cellStyle name="Normal - Style1 73" xfId="554" xr:uid="{00000000-0005-0000-0000-000069080000}"/>
    <cellStyle name="Normal - Style1 73 2" xfId="555" xr:uid="{00000000-0005-0000-0000-00006A080000}"/>
    <cellStyle name="Normal - Style1 74" xfId="556" xr:uid="{00000000-0005-0000-0000-00006B080000}"/>
    <cellStyle name="Normal - Style1 74 2" xfId="557" xr:uid="{00000000-0005-0000-0000-00006C080000}"/>
    <cellStyle name="Normal - Style1 75" xfId="558" xr:uid="{00000000-0005-0000-0000-00006D080000}"/>
    <cellStyle name="Normal - Style1 75 2" xfId="559" xr:uid="{00000000-0005-0000-0000-00006E080000}"/>
    <cellStyle name="Normal - Style1 76" xfId="560" xr:uid="{00000000-0005-0000-0000-00006F080000}"/>
    <cellStyle name="Normal - Style1 76 2" xfId="561" xr:uid="{00000000-0005-0000-0000-000070080000}"/>
    <cellStyle name="Normal - Style1 77" xfId="562" xr:uid="{00000000-0005-0000-0000-000071080000}"/>
    <cellStyle name="Normal - Style1 77 2" xfId="563" xr:uid="{00000000-0005-0000-0000-000072080000}"/>
    <cellStyle name="Normal - Style1 78" xfId="564" xr:uid="{00000000-0005-0000-0000-000073080000}"/>
    <cellStyle name="Normal - Style1 78 2" xfId="565" xr:uid="{00000000-0005-0000-0000-000074080000}"/>
    <cellStyle name="Normal - Style1 79" xfId="566" xr:uid="{00000000-0005-0000-0000-000075080000}"/>
    <cellStyle name="Normal - Style1 79 2" xfId="567" xr:uid="{00000000-0005-0000-0000-000076080000}"/>
    <cellStyle name="Normal - Style1 8" xfId="568" xr:uid="{00000000-0005-0000-0000-000077080000}"/>
    <cellStyle name="Normal - Style1 8 2" xfId="569" xr:uid="{00000000-0005-0000-0000-000078080000}"/>
    <cellStyle name="Normal - Style1 80" xfId="570" xr:uid="{00000000-0005-0000-0000-000079080000}"/>
    <cellStyle name="Normal - Style1 80 2" xfId="571" xr:uid="{00000000-0005-0000-0000-00007A080000}"/>
    <cellStyle name="Normal - Style1 81" xfId="572" xr:uid="{00000000-0005-0000-0000-00007B080000}"/>
    <cellStyle name="Normal - Style1 81 2" xfId="573" xr:uid="{00000000-0005-0000-0000-00007C080000}"/>
    <cellStyle name="Normal - Style1 82" xfId="574" xr:uid="{00000000-0005-0000-0000-00007D080000}"/>
    <cellStyle name="Normal - Style1 82 2" xfId="575" xr:uid="{00000000-0005-0000-0000-00007E080000}"/>
    <cellStyle name="Normal - Style1 83" xfId="576" xr:uid="{00000000-0005-0000-0000-00007F080000}"/>
    <cellStyle name="Normal - Style1 83 2" xfId="577" xr:uid="{00000000-0005-0000-0000-000080080000}"/>
    <cellStyle name="Normal - Style1 84" xfId="578" xr:uid="{00000000-0005-0000-0000-000081080000}"/>
    <cellStyle name="Normal - Style1 84 2" xfId="579" xr:uid="{00000000-0005-0000-0000-000082080000}"/>
    <cellStyle name="Normal - Style1 85" xfId="580" xr:uid="{00000000-0005-0000-0000-000083080000}"/>
    <cellStyle name="Normal - Style1 85 2" xfId="581" xr:uid="{00000000-0005-0000-0000-000084080000}"/>
    <cellStyle name="Normal - Style1 86" xfId="582" xr:uid="{00000000-0005-0000-0000-000085080000}"/>
    <cellStyle name="Normal - Style1 86 2" xfId="583" xr:uid="{00000000-0005-0000-0000-000086080000}"/>
    <cellStyle name="Normal - Style1 87" xfId="584" xr:uid="{00000000-0005-0000-0000-000087080000}"/>
    <cellStyle name="Normal - Style1 87 2" xfId="585" xr:uid="{00000000-0005-0000-0000-000088080000}"/>
    <cellStyle name="Normal - Style1 88" xfId="586" xr:uid="{00000000-0005-0000-0000-000089080000}"/>
    <cellStyle name="Normal - Style1 88 2" xfId="587" xr:uid="{00000000-0005-0000-0000-00008A080000}"/>
    <cellStyle name="Normal - Style1 89" xfId="588" xr:uid="{00000000-0005-0000-0000-00008B080000}"/>
    <cellStyle name="Normal - Style1 89 2" xfId="589" xr:uid="{00000000-0005-0000-0000-00008C080000}"/>
    <cellStyle name="Normal - Style1 9" xfId="590" xr:uid="{00000000-0005-0000-0000-00008D080000}"/>
    <cellStyle name="Normal - Style1 9 2" xfId="591" xr:uid="{00000000-0005-0000-0000-00008E080000}"/>
    <cellStyle name="Normal - Style1 90" xfId="592" xr:uid="{00000000-0005-0000-0000-00008F080000}"/>
    <cellStyle name="Normal - Style1 90 2" xfId="593" xr:uid="{00000000-0005-0000-0000-000090080000}"/>
    <cellStyle name="Normal - Style1 91" xfId="594" xr:uid="{00000000-0005-0000-0000-000091080000}"/>
    <cellStyle name="Normal - Style1 91 2" xfId="595" xr:uid="{00000000-0005-0000-0000-000092080000}"/>
    <cellStyle name="Normal - Style1 92" xfId="596" xr:uid="{00000000-0005-0000-0000-000093080000}"/>
    <cellStyle name="Normal - Style1 92 2" xfId="597" xr:uid="{00000000-0005-0000-0000-000094080000}"/>
    <cellStyle name="Normal - Style1 93" xfId="598" xr:uid="{00000000-0005-0000-0000-000095080000}"/>
    <cellStyle name="Normal - Style1 93 2" xfId="599" xr:uid="{00000000-0005-0000-0000-000096080000}"/>
    <cellStyle name="Normal - Style1 94" xfId="600" xr:uid="{00000000-0005-0000-0000-000097080000}"/>
    <cellStyle name="Normal - Style1 94 2" xfId="601" xr:uid="{00000000-0005-0000-0000-000098080000}"/>
    <cellStyle name="Normal - Style1 95" xfId="602" xr:uid="{00000000-0005-0000-0000-000099080000}"/>
    <cellStyle name="Normal - Style1 95 2" xfId="603" xr:uid="{00000000-0005-0000-0000-00009A080000}"/>
    <cellStyle name="Normal - Style1 96" xfId="604" xr:uid="{00000000-0005-0000-0000-00009B080000}"/>
    <cellStyle name="Normal - Style1 96 2" xfId="605" xr:uid="{00000000-0005-0000-0000-00009C080000}"/>
    <cellStyle name="Normal - Style1 97" xfId="606" xr:uid="{00000000-0005-0000-0000-00009D080000}"/>
    <cellStyle name="Normal - Style1 97 2" xfId="607" xr:uid="{00000000-0005-0000-0000-00009E080000}"/>
    <cellStyle name="Normal - Style1 98" xfId="608" xr:uid="{00000000-0005-0000-0000-00009F080000}"/>
    <cellStyle name="Normal - Style1 98 2" xfId="609" xr:uid="{00000000-0005-0000-0000-0000A0080000}"/>
    <cellStyle name="Normal - Style1 99" xfId="610" xr:uid="{00000000-0005-0000-0000-0000A1080000}"/>
    <cellStyle name="Normal - Style1 99 2" xfId="611" xr:uid="{00000000-0005-0000-0000-0000A2080000}"/>
    <cellStyle name="Normal - 유형1" xfId="1399" xr:uid="{00000000-0005-0000-0000-0000A3080000}"/>
    <cellStyle name="Normal_ SG&amp;A Bridge " xfId="788" xr:uid="{00000000-0005-0000-0000-0000A4080000}"/>
    <cellStyle name="Percent" xfId="1400" xr:uid="{00000000-0005-0000-0000-0000A5080000}"/>
    <cellStyle name="Percent (0)" xfId="1401" xr:uid="{00000000-0005-0000-0000-0000A6080000}"/>
    <cellStyle name="Percent [2]" xfId="612" xr:uid="{00000000-0005-0000-0000-0000A7080000}"/>
    <cellStyle name="Percent_07하남상감사" xfId="1402" xr:uid="{00000000-0005-0000-0000-0000A8080000}"/>
    <cellStyle name="subhead" xfId="1403" xr:uid="{00000000-0005-0000-0000-0000A9080000}"/>
    <cellStyle name="TableStyleLight1" xfId="1404" xr:uid="{00000000-0005-0000-0000-0000AA080000}"/>
    <cellStyle name="Tickmark" xfId="1405" xr:uid="{00000000-0005-0000-0000-0000AB080000}"/>
    <cellStyle name="title [1]" xfId="1406" xr:uid="{00000000-0005-0000-0000-0000AC080000}"/>
    <cellStyle name="title [2]" xfId="1407" xr:uid="{00000000-0005-0000-0000-0000AD080000}"/>
    <cellStyle name="Total" xfId="789" xr:uid="{00000000-0005-0000-0000-0000AE080000}"/>
    <cellStyle name="Total 2" xfId="1408" xr:uid="{00000000-0005-0000-0000-0000AF080000}"/>
    <cellStyle name="Total 3" xfId="2670" xr:uid="{00000000-0005-0000-0000-0000B0080000}"/>
    <cellStyle name="감춤" xfId="1409" xr:uid="{00000000-0005-0000-0000-0000B1080000}"/>
    <cellStyle name="강조색1 2" xfId="953" xr:uid="{00000000-0005-0000-0000-0000B2080000}"/>
    <cellStyle name="강조색1 3" xfId="1410" xr:uid="{00000000-0005-0000-0000-0000B3080000}"/>
    <cellStyle name="강조색2 2" xfId="954" xr:uid="{00000000-0005-0000-0000-0000B4080000}"/>
    <cellStyle name="강조색2 3" xfId="1411" xr:uid="{00000000-0005-0000-0000-0000B5080000}"/>
    <cellStyle name="강조색3 2" xfId="955" xr:uid="{00000000-0005-0000-0000-0000B6080000}"/>
    <cellStyle name="강조색3 3" xfId="1412" xr:uid="{00000000-0005-0000-0000-0000B7080000}"/>
    <cellStyle name="강조색4 2" xfId="956" xr:uid="{00000000-0005-0000-0000-0000B8080000}"/>
    <cellStyle name="강조색4 3" xfId="1413" xr:uid="{00000000-0005-0000-0000-0000B9080000}"/>
    <cellStyle name="강조색5 2" xfId="957" xr:uid="{00000000-0005-0000-0000-0000BA080000}"/>
    <cellStyle name="강조색5 3" xfId="1414" xr:uid="{00000000-0005-0000-0000-0000BB080000}"/>
    <cellStyle name="강조색6 2" xfId="958" xr:uid="{00000000-0005-0000-0000-0000BC080000}"/>
    <cellStyle name="강조색6 3" xfId="1415" xr:uid="{00000000-0005-0000-0000-0000BD080000}"/>
    <cellStyle name="견적" xfId="1416" xr:uid="{00000000-0005-0000-0000-0000BE080000}"/>
    <cellStyle name="경고문 2" xfId="959" xr:uid="{00000000-0005-0000-0000-0000BF080000}"/>
    <cellStyle name="경고문 3" xfId="1417" xr:uid="{00000000-0005-0000-0000-0000C0080000}"/>
    <cellStyle name="계산 2" xfId="960" xr:uid="{00000000-0005-0000-0000-0000C1080000}"/>
    <cellStyle name="계산 3" xfId="1418" xr:uid="{00000000-0005-0000-0000-0000C2080000}"/>
    <cellStyle name="고정소숫점" xfId="1419" xr:uid="{00000000-0005-0000-0000-0000C3080000}"/>
    <cellStyle name="고정출력1" xfId="1420" xr:uid="{00000000-0005-0000-0000-0000C4080000}"/>
    <cellStyle name="고정출력2" xfId="1421" xr:uid="{00000000-0005-0000-0000-0000C5080000}"/>
    <cellStyle name="기계" xfId="1422" xr:uid="{00000000-0005-0000-0000-0000C6080000}"/>
    <cellStyle name="나쁨 2" xfId="961" xr:uid="{00000000-0005-0000-0000-0000C7080000}"/>
    <cellStyle name="나쁨 3" xfId="1423" xr:uid="{00000000-0005-0000-0000-0000C8080000}"/>
    <cellStyle name="날짜" xfId="1424" xr:uid="{00000000-0005-0000-0000-0000C9080000}"/>
    <cellStyle name="날짜 2" xfId="1425" xr:uid="{00000000-0005-0000-0000-0000CA080000}"/>
    <cellStyle name="내역서" xfId="1426" xr:uid="{00000000-0005-0000-0000-0000CB080000}"/>
    <cellStyle name="달러" xfId="1427" xr:uid="{00000000-0005-0000-0000-0000CC080000}"/>
    <cellStyle name="달러 2" xfId="1428" xr:uid="{00000000-0005-0000-0000-0000CD080000}"/>
    <cellStyle name="뒤에 오는 하이퍼링크_2005결산자료(오세훈)" xfId="1429" xr:uid="{00000000-0005-0000-0000-0000CE080000}"/>
    <cellStyle name="똿뗦먛귟 [0.00]_PRODUCT DETAIL Q1" xfId="1430" xr:uid="{00000000-0005-0000-0000-0000CF080000}"/>
    <cellStyle name="똿뗦먛귟_PRODUCT DETAIL Q1" xfId="1431" xr:uid="{00000000-0005-0000-0000-0000D0080000}"/>
    <cellStyle name="메모 2" xfId="962" xr:uid="{00000000-0005-0000-0000-0000D1080000}"/>
    <cellStyle name="메모 3" xfId="1432" xr:uid="{00000000-0005-0000-0000-0000D2080000}"/>
    <cellStyle name="믅됞 [0.00]_PRODUCT DETAIL Q1" xfId="1433" xr:uid="{00000000-0005-0000-0000-0000D3080000}"/>
    <cellStyle name="믅됞_PRODUCT DETAIL Q1" xfId="1434" xr:uid="{00000000-0005-0000-0000-0000D4080000}"/>
    <cellStyle name="백분율 [0]" xfId="1435" xr:uid="{00000000-0005-0000-0000-0000D5080000}"/>
    <cellStyle name="백분율 [2]" xfId="1436" xr:uid="{00000000-0005-0000-0000-0000D6080000}"/>
    <cellStyle name="백분율 2" xfId="1280" xr:uid="{00000000-0005-0000-0000-0000D7080000}"/>
    <cellStyle name="백분율 2 2" xfId="1437" xr:uid="{00000000-0005-0000-0000-0000D8080000}"/>
    <cellStyle name="백분율 2 3" xfId="1438" xr:uid="{00000000-0005-0000-0000-0000D9080000}"/>
    <cellStyle name="백분율 3" xfId="1439" xr:uid="{00000000-0005-0000-0000-0000DA080000}"/>
    <cellStyle name="백분율 4" xfId="1440" xr:uid="{00000000-0005-0000-0000-0000DB080000}"/>
    <cellStyle name="백분율 5" xfId="1441" xr:uid="{00000000-0005-0000-0000-0000DC080000}"/>
    <cellStyle name="백분율 6" xfId="648" xr:uid="{00000000-0005-0000-0000-0000DD080000}"/>
    <cellStyle name="백분율 7" xfId="651" xr:uid="{00000000-0005-0000-0000-0000DE080000}"/>
    <cellStyle name="보통 2" xfId="963" xr:uid="{00000000-0005-0000-0000-0000DF080000}"/>
    <cellStyle name="보통 3" xfId="1442" xr:uid="{00000000-0005-0000-0000-0000E0080000}"/>
    <cellStyle name="뷭?_BOOKSHIP" xfId="649" xr:uid="{00000000-0005-0000-0000-0000E1080000}"/>
    <cellStyle name="설명 텍스트 2" xfId="964" xr:uid="{00000000-0005-0000-0000-0000E2080000}"/>
    <cellStyle name="설명 텍스트 3" xfId="1443" xr:uid="{00000000-0005-0000-0000-0000E3080000}"/>
    <cellStyle name="셀 확인 2" xfId="965" xr:uid="{00000000-0005-0000-0000-0000E4080000}"/>
    <cellStyle name="셀 확인 3" xfId="1444" xr:uid="{00000000-0005-0000-0000-0000E5080000}"/>
    <cellStyle name="숫자" xfId="1445" xr:uid="{00000000-0005-0000-0000-0000E6080000}"/>
    <cellStyle name="숫자(R)" xfId="1446" xr:uid="{00000000-0005-0000-0000-0000E7080000}"/>
    <cellStyle name="쉼표 [0]" xfId="1" builtinId="6"/>
    <cellStyle name="쉼표 [0] 10" xfId="3533" xr:uid="{B039FECC-E29E-4A5B-9BBC-091747CD61EC}"/>
    <cellStyle name="쉼표 [0] 13 3 2" xfId="633" xr:uid="{00000000-0005-0000-0000-0000E9080000}"/>
    <cellStyle name="쉼표 [0] 15" xfId="1447" xr:uid="{00000000-0005-0000-0000-0000EA080000}"/>
    <cellStyle name="쉼표 [0] 15 2" xfId="3468" xr:uid="{00000000-0005-0000-0000-0000EB080000}"/>
    <cellStyle name="쉼표 [0] 2" xfId="2" xr:uid="{00000000-0005-0000-0000-0000EC080000}"/>
    <cellStyle name="쉼표 [0] 2 10" xfId="3460" xr:uid="{00000000-0005-0000-0000-0000ED080000}"/>
    <cellStyle name="쉼표 [0] 2 11" xfId="967" xr:uid="{00000000-0005-0000-0000-0000EE080000}"/>
    <cellStyle name="쉼표 [0] 2 12" xfId="620" xr:uid="{00000000-0005-0000-0000-0000EF080000}"/>
    <cellStyle name="쉼표 [0] 2 13" xfId="3527" xr:uid="{00000000-0005-0000-0000-0000F0080000}"/>
    <cellStyle name="쉼표 [0] 2 2" xfId="3" xr:uid="{00000000-0005-0000-0000-0000F1080000}"/>
    <cellStyle name="쉼표 [0] 2 2 2" xfId="628" xr:uid="{00000000-0005-0000-0000-0000F2080000}"/>
    <cellStyle name="쉼표 [0] 2 2 2 2" xfId="3495" xr:uid="{00000000-0005-0000-0000-0000F3080000}"/>
    <cellStyle name="쉼표 [0] 2 2 2 3" xfId="2671" xr:uid="{00000000-0005-0000-0000-0000F4080000}"/>
    <cellStyle name="쉼표 [0] 2 2 3" xfId="1008" xr:uid="{00000000-0005-0000-0000-0000F5080000}"/>
    <cellStyle name="쉼표 [0] 2 2 4" xfId="3461" xr:uid="{00000000-0005-0000-0000-0000F6080000}"/>
    <cellStyle name="쉼표 [0] 2 2 5" xfId="987" xr:uid="{00000000-0005-0000-0000-0000F7080000}"/>
    <cellStyle name="쉼표 [0] 2 2 6" xfId="645" xr:uid="{00000000-0005-0000-0000-0000F8080000}"/>
    <cellStyle name="쉼표 [0] 2 2 7" xfId="3530" xr:uid="{00000000-0005-0000-0000-0000F9080000}"/>
    <cellStyle name="쉼표 [0] 2 3" xfId="1281" xr:uid="{00000000-0005-0000-0000-0000FA080000}"/>
    <cellStyle name="쉼표 [0] 2 3 2" xfId="3459" xr:uid="{00000000-0005-0000-0000-0000FB080000}"/>
    <cellStyle name="쉼표 [0] 2 4" xfId="1282" xr:uid="{00000000-0005-0000-0000-0000FC080000}"/>
    <cellStyle name="쉼표 [0] 2 5" xfId="1448" xr:uid="{00000000-0005-0000-0000-0000FD080000}"/>
    <cellStyle name="쉼표 [0] 2 5 2" xfId="3469" xr:uid="{00000000-0005-0000-0000-0000FE080000}"/>
    <cellStyle name="쉼표 [0] 2 6" xfId="1449" xr:uid="{00000000-0005-0000-0000-0000FF080000}"/>
    <cellStyle name="쉼표 [0] 2 7" xfId="1450" xr:uid="{00000000-0005-0000-0000-000000090000}"/>
    <cellStyle name="쉼표 [0] 2 7 2" xfId="3470" xr:uid="{00000000-0005-0000-0000-000001090000}"/>
    <cellStyle name="쉼표 [0] 2 8" xfId="2419" xr:uid="{00000000-0005-0000-0000-000002090000}"/>
    <cellStyle name="쉼표 [0] 2 8 2" xfId="3494" xr:uid="{00000000-0005-0000-0000-000003090000}"/>
    <cellStyle name="쉼표 [0] 2 9" xfId="1007" xr:uid="{00000000-0005-0000-0000-000004090000}"/>
    <cellStyle name="쉼표 [0] 3" xfId="4" xr:uid="{00000000-0005-0000-0000-000005090000}"/>
    <cellStyle name="쉼표 [0] 3 2" xfId="1451" xr:uid="{00000000-0005-0000-0000-000006090000}"/>
    <cellStyle name="쉼표 [0] 3 2 2" xfId="3471" xr:uid="{00000000-0005-0000-0000-000007090000}"/>
    <cellStyle name="쉼표 [0] 3 3" xfId="1012" xr:uid="{00000000-0005-0000-0000-000008090000}"/>
    <cellStyle name="쉼표 [0] 3 4" xfId="2680" xr:uid="{00000000-0005-0000-0000-000009090000}"/>
    <cellStyle name="쉼표 [0] 3 5" xfId="966" xr:uid="{00000000-0005-0000-0000-00000A090000}"/>
    <cellStyle name="쉼표 [0] 3 6" xfId="621" xr:uid="{00000000-0005-0000-0000-00000B090000}"/>
    <cellStyle name="쉼표 [0] 4" xfId="625" xr:uid="{00000000-0005-0000-0000-00000C090000}"/>
    <cellStyle name="쉼표 [0] 4 2" xfId="3466" xr:uid="{00000000-0005-0000-0000-00000D090000}"/>
    <cellStyle name="쉼표 [0] 4 3" xfId="1283" xr:uid="{00000000-0005-0000-0000-00000E090000}"/>
    <cellStyle name="쉼표 [0] 5" xfId="1452" xr:uid="{00000000-0005-0000-0000-00000F090000}"/>
    <cellStyle name="쉼표 [0] 6" xfId="1453" xr:uid="{00000000-0005-0000-0000-000010090000}"/>
    <cellStyle name="쉼표 [0] 7" xfId="1454" xr:uid="{00000000-0005-0000-0000-000011090000}"/>
    <cellStyle name="쉼표 [0] 8" xfId="2418" xr:uid="{00000000-0005-0000-0000-000012090000}"/>
    <cellStyle name="쉼표 [0] 9" xfId="3525" xr:uid="{00000000-0005-0000-0000-000013090000}"/>
    <cellStyle name="쉼표 [0]_03인구" xfId="5" xr:uid="{00000000-0005-0000-0000-000014090000}"/>
    <cellStyle name="쉼표 2" xfId="637" xr:uid="{00000000-0005-0000-0000-000015090000}"/>
    <cellStyle name="스타일 1" xfId="6" xr:uid="{00000000-0005-0000-0000-000016090000}"/>
    <cellStyle name="스타일 2" xfId="1455" xr:uid="{00000000-0005-0000-0000-000017090000}"/>
    <cellStyle name="스타일 3" xfId="1456" xr:uid="{00000000-0005-0000-0000-000018090000}"/>
    <cellStyle name="스타일 4" xfId="1457" xr:uid="{00000000-0005-0000-0000-000019090000}"/>
    <cellStyle name="스타일 5" xfId="1458" xr:uid="{00000000-0005-0000-0000-00001A090000}"/>
    <cellStyle name="연결된 셀 2" xfId="968" xr:uid="{00000000-0005-0000-0000-00001B090000}"/>
    <cellStyle name="연결된 셀 3" xfId="1459" xr:uid="{00000000-0005-0000-0000-00001C090000}"/>
    <cellStyle name="요약 2" xfId="969" xr:uid="{00000000-0005-0000-0000-00001D090000}"/>
    <cellStyle name="요약 3" xfId="1460" xr:uid="{00000000-0005-0000-0000-00001E090000}"/>
    <cellStyle name="입력 2" xfId="970" xr:uid="{00000000-0005-0000-0000-00001F090000}"/>
    <cellStyle name="입력 3" xfId="1461" xr:uid="{00000000-0005-0000-0000-000020090000}"/>
    <cellStyle name="자리수" xfId="1462" xr:uid="{00000000-0005-0000-0000-000021090000}"/>
    <cellStyle name="자리수 2" xfId="1463" xr:uid="{00000000-0005-0000-0000-000022090000}"/>
    <cellStyle name="자리수0" xfId="1464" xr:uid="{00000000-0005-0000-0000-000023090000}"/>
    <cellStyle name="제목 1 2" xfId="972" xr:uid="{00000000-0005-0000-0000-000024090000}"/>
    <cellStyle name="제목 1 3" xfId="1465" xr:uid="{00000000-0005-0000-0000-000025090000}"/>
    <cellStyle name="제목 2 2" xfId="973" xr:uid="{00000000-0005-0000-0000-000026090000}"/>
    <cellStyle name="제목 2 3" xfId="1466" xr:uid="{00000000-0005-0000-0000-000027090000}"/>
    <cellStyle name="제목 3 2" xfId="974" xr:uid="{00000000-0005-0000-0000-000028090000}"/>
    <cellStyle name="제목 3 3" xfId="1467" xr:uid="{00000000-0005-0000-0000-000029090000}"/>
    <cellStyle name="제목 4 2" xfId="975" xr:uid="{00000000-0005-0000-0000-00002A090000}"/>
    <cellStyle name="제목 4 3" xfId="1468" xr:uid="{00000000-0005-0000-0000-00002B090000}"/>
    <cellStyle name="제목 5" xfId="971" xr:uid="{00000000-0005-0000-0000-00002C090000}"/>
    <cellStyle name="제목 6" xfId="1469" xr:uid="{00000000-0005-0000-0000-00002D090000}"/>
    <cellStyle name="좋음 2" xfId="976" xr:uid="{00000000-0005-0000-0000-00002E090000}"/>
    <cellStyle name="좋음 3" xfId="1470" xr:uid="{00000000-0005-0000-0000-00002F090000}"/>
    <cellStyle name="출력 2" xfId="977" xr:uid="{00000000-0005-0000-0000-000030090000}"/>
    <cellStyle name="출력 3" xfId="1471" xr:uid="{00000000-0005-0000-0000-000031090000}"/>
    <cellStyle name="콤냡?&lt;_x000f_$??:_x0009_`1_1 " xfId="1472" xr:uid="{00000000-0005-0000-0000-000032090000}"/>
    <cellStyle name="콤마 [0]_(1.토)" xfId="1473" xr:uid="{00000000-0005-0000-0000-000033090000}"/>
    <cellStyle name="콤마 [0]_7. 인구이동" xfId="618" xr:uid="{00000000-0005-0000-0000-000034090000}"/>
    <cellStyle name="콤마 [2]" xfId="1474" xr:uid="{00000000-0005-0000-0000-000035090000}"/>
    <cellStyle name="콤마_(1.토)" xfId="1475" xr:uid="{00000000-0005-0000-0000-000036090000}"/>
    <cellStyle name="통화 [0] 2" xfId="978" xr:uid="{00000000-0005-0000-0000-000037090000}"/>
    <cellStyle name="통화 [0] 2 2" xfId="1309" xr:uid="{00000000-0005-0000-0000-000038090000}"/>
    <cellStyle name="통화 [0] 2 3" xfId="1013" xr:uid="{00000000-0005-0000-0000-000039090000}"/>
    <cellStyle name="통화 [0] 2 3 2" xfId="3528" xr:uid="{00000000-0005-0000-0000-00003A090000}"/>
    <cellStyle name="통화 [0] 3" xfId="650" xr:uid="{00000000-0005-0000-0000-00003B090000}"/>
    <cellStyle name="퍼센트" xfId="1476" xr:uid="{00000000-0005-0000-0000-00003C090000}"/>
    <cellStyle name="표준" xfId="0" builtinId="0"/>
    <cellStyle name="표준 10" xfId="7" xr:uid="{00000000-0005-0000-0000-00003E090000}"/>
    <cellStyle name="표준 10 2" xfId="1477" xr:uid="{00000000-0005-0000-0000-00003F090000}"/>
    <cellStyle name="표준 10 3" xfId="1478" xr:uid="{00000000-0005-0000-0000-000040090000}"/>
    <cellStyle name="표준 10 4" xfId="2672" xr:uid="{00000000-0005-0000-0000-000041090000}"/>
    <cellStyle name="표준 10 5" xfId="979" xr:uid="{00000000-0005-0000-0000-000042090000}"/>
    <cellStyle name="표준 10 6" xfId="644" xr:uid="{00000000-0005-0000-0000-000043090000}"/>
    <cellStyle name="표준 100" xfId="1479" xr:uid="{00000000-0005-0000-0000-000044090000}"/>
    <cellStyle name="표준 100 2" xfId="1480" xr:uid="{00000000-0005-0000-0000-000045090000}"/>
    <cellStyle name="표준 101" xfId="1481" xr:uid="{00000000-0005-0000-0000-000046090000}"/>
    <cellStyle name="표준 101 2" xfId="1482" xr:uid="{00000000-0005-0000-0000-000047090000}"/>
    <cellStyle name="표준 102" xfId="1483" xr:uid="{00000000-0005-0000-0000-000048090000}"/>
    <cellStyle name="표준 102 2" xfId="1484" xr:uid="{00000000-0005-0000-0000-000049090000}"/>
    <cellStyle name="표준 103" xfId="1485" xr:uid="{00000000-0005-0000-0000-00004A090000}"/>
    <cellStyle name="표준 103 2" xfId="1486" xr:uid="{00000000-0005-0000-0000-00004B090000}"/>
    <cellStyle name="표준 104" xfId="1487" xr:uid="{00000000-0005-0000-0000-00004C090000}"/>
    <cellStyle name="표준 104 2" xfId="1488" xr:uid="{00000000-0005-0000-0000-00004D090000}"/>
    <cellStyle name="표준 105" xfId="1489" xr:uid="{00000000-0005-0000-0000-00004E090000}"/>
    <cellStyle name="표준 105 2" xfId="1490" xr:uid="{00000000-0005-0000-0000-00004F090000}"/>
    <cellStyle name="표준 106" xfId="1491" xr:uid="{00000000-0005-0000-0000-000050090000}"/>
    <cellStyle name="표준 106 2" xfId="1492" xr:uid="{00000000-0005-0000-0000-000051090000}"/>
    <cellStyle name="표준 107" xfId="1493" xr:uid="{00000000-0005-0000-0000-000052090000}"/>
    <cellStyle name="표준 107 2" xfId="1494" xr:uid="{00000000-0005-0000-0000-000053090000}"/>
    <cellStyle name="표준 108" xfId="1495" xr:uid="{00000000-0005-0000-0000-000054090000}"/>
    <cellStyle name="표준 108 2" xfId="1496" xr:uid="{00000000-0005-0000-0000-000055090000}"/>
    <cellStyle name="표준 109" xfId="1497" xr:uid="{00000000-0005-0000-0000-000056090000}"/>
    <cellStyle name="표준 109 2" xfId="1498" xr:uid="{00000000-0005-0000-0000-000057090000}"/>
    <cellStyle name="표준 11" xfId="8" xr:uid="{00000000-0005-0000-0000-000058090000}"/>
    <cellStyle name="표준 11 2" xfId="1499" xr:uid="{00000000-0005-0000-0000-000059090000}"/>
    <cellStyle name="표준 11 3" xfId="1500" xr:uid="{00000000-0005-0000-0000-00005A090000}"/>
    <cellStyle name="표준 11 4" xfId="1284" xr:uid="{00000000-0005-0000-0000-00005B090000}"/>
    <cellStyle name="표준 11 5" xfId="2681" xr:uid="{00000000-0005-0000-0000-00005C090000}"/>
    <cellStyle name="표준 11 6" xfId="990" xr:uid="{00000000-0005-0000-0000-00005D090000}"/>
    <cellStyle name="표준 110" xfId="1501" xr:uid="{00000000-0005-0000-0000-00005E090000}"/>
    <cellStyle name="표준 110 2" xfId="1502" xr:uid="{00000000-0005-0000-0000-00005F090000}"/>
    <cellStyle name="표준 111" xfId="1503" xr:uid="{00000000-0005-0000-0000-000060090000}"/>
    <cellStyle name="표준 111 2" xfId="1504" xr:uid="{00000000-0005-0000-0000-000061090000}"/>
    <cellStyle name="표준 112" xfId="1505" xr:uid="{00000000-0005-0000-0000-000062090000}"/>
    <cellStyle name="표준 112 2" xfId="1506" xr:uid="{00000000-0005-0000-0000-000063090000}"/>
    <cellStyle name="표준 113" xfId="1507" xr:uid="{00000000-0005-0000-0000-000064090000}"/>
    <cellStyle name="표준 113 2" xfId="1508" xr:uid="{00000000-0005-0000-0000-000065090000}"/>
    <cellStyle name="표준 114" xfId="1509" xr:uid="{00000000-0005-0000-0000-000066090000}"/>
    <cellStyle name="표준 114 2" xfId="1510" xr:uid="{00000000-0005-0000-0000-000067090000}"/>
    <cellStyle name="표준 115" xfId="1511" xr:uid="{00000000-0005-0000-0000-000068090000}"/>
    <cellStyle name="표준 115 2" xfId="1512" xr:uid="{00000000-0005-0000-0000-000069090000}"/>
    <cellStyle name="표준 116" xfId="1513" xr:uid="{00000000-0005-0000-0000-00006A090000}"/>
    <cellStyle name="표준 116 2" xfId="1514" xr:uid="{00000000-0005-0000-0000-00006B090000}"/>
    <cellStyle name="표준 117" xfId="1515" xr:uid="{00000000-0005-0000-0000-00006C090000}"/>
    <cellStyle name="표준 117 2" xfId="1516" xr:uid="{00000000-0005-0000-0000-00006D090000}"/>
    <cellStyle name="표준 117 3" xfId="1517" xr:uid="{00000000-0005-0000-0000-00006E090000}"/>
    <cellStyle name="표준 118" xfId="1518" xr:uid="{00000000-0005-0000-0000-00006F090000}"/>
    <cellStyle name="표준 118 2" xfId="1519" xr:uid="{00000000-0005-0000-0000-000070090000}"/>
    <cellStyle name="표준 118 3" xfId="1520" xr:uid="{00000000-0005-0000-0000-000071090000}"/>
    <cellStyle name="표준 119" xfId="1521" xr:uid="{00000000-0005-0000-0000-000072090000}"/>
    <cellStyle name="표준 119 2" xfId="1522" xr:uid="{00000000-0005-0000-0000-000073090000}"/>
    <cellStyle name="표준 119 3" xfId="1523" xr:uid="{00000000-0005-0000-0000-000074090000}"/>
    <cellStyle name="표준 12" xfId="9" xr:uid="{00000000-0005-0000-0000-000075090000}"/>
    <cellStyle name="표준 12 2" xfId="1524" xr:uid="{00000000-0005-0000-0000-000076090000}"/>
    <cellStyle name="표준 12 3" xfId="1525" xr:uid="{00000000-0005-0000-0000-000077090000}"/>
    <cellStyle name="표준 12 4" xfId="2673" xr:uid="{00000000-0005-0000-0000-000078090000}"/>
    <cellStyle name="표준 12 5" xfId="980" xr:uid="{00000000-0005-0000-0000-000079090000}"/>
    <cellStyle name="표준 12 6" xfId="647" xr:uid="{00000000-0005-0000-0000-00007A090000}"/>
    <cellStyle name="표준 120" xfId="1526" xr:uid="{00000000-0005-0000-0000-00007B090000}"/>
    <cellStyle name="표준 120 2" xfId="1527" xr:uid="{00000000-0005-0000-0000-00007C090000}"/>
    <cellStyle name="표준 121" xfId="1528" xr:uid="{00000000-0005-0000-0000-00007D090000}"/>
    <cellStyle name="표준 121 2" xfId="1529" xr:uid="{00000000-0005-0000-0000-00007E090000}"/>
    <cellStyle name="표준 122" xfId="1530" xr:uid="{00000000-0005-0000-0000-00007F090000}"/>
    <cellStyle name="표준 122 2" xfId="1531" xr:uid="{00000000-0005-0000-0000-000080090000}"/>
    <cellStyle name="표준 123" xfId="1532" xr:uid="{00000000-0005-0000-0000-000081090000}"/>
    <cellStyle name="표준 123 2" xfId="1533" xr:uid="{00000000-0005-0000-0000-000082090000}"/>
    <cellStyle name="표준 124" xfId="1534" xr:uid="{00000000-0005-0000-0000-000083090000}"/>
    <cellStyle name="표준 124 2" xfId="1535" xr:uid="{00000000-0005-0000-0000-000084090000}"/>
    <cellStyle name="표준 125" xfId="1536" xr:uid="{00000000-0005-0000-0000-000085090000}"/>
    <cellStyle name="표준 125 2" xfId="1537" xr:uid="{00000000-0005-0000-0000-000086090000}"/>
    <cellStyle name="표준 126" xfId="1538" xr:uid="{00000000-0005-0000-0000-000087090000}"/>
    <cellStyle name="표준 126 2" xfId="1539" xr:uid="{00000000-0005-0000-0000-000088090000}"/>
    <cellStyle name="표준 127" xfId="1540" xr:uid="{00000000-0005-0000-0000-000089090000}"/>
    <cellStyle name="표준 127 2" xfId="1541" xr:uid="{00000000-0005-0000-0000-00008A090000}"/>
    <cellStyle name="표준 128" xfId="1542" xr:uid="{00000000-0005-0000-0000-00008B090000}"/>
    <cellStyle name="표준 128 2" xfId="1543" xr:uid="{00000000-0005-0000-0000-00008C090000}"/>
    <cellStyle name="표준 129" xfId="1544" xr:uid="{00000000-0005-0000-0000-00008D090000}"/>
    <cellStyle name="표준 129 2" xfId="1545" xr:uid="{00000000-0005-0000-0000-00008E090000}"/>
    <cellStyle name="표준 13" xfId="10" xr:uid="{00000000-0005-0000-0000-00008F090000}"/>
    <cellStyle name="표준 13 10" xfId="3463" xr:uid="{00000000-0005-0000-0000-000090090000}"/>
    <cellStyle name="표준 13 11" xfId="991" xr:uid="{00000000-0005-0000-0000-000091090000}"/>
    <cellStyle name="표준 13 12" xfId="627" xr:uid="{00000000-0005-0000-0000-000092090000}"/>
    <cellStyle name="표준 13 2" xfId="1006" xr:uid="{00000000-0005-0000-0000-000093090000}"/>
    <cellStyle name="표준 13 2 2" xfId="1546" xr:uid="{00000000-0005-0000-0000-000094090000}"/>
    <cellStyle name="표준 13 2 3" xfId="1014" xr:uid="{00000000-0005-0000-0000-000095090000}"/>
    <cellStyle name="표준 13 2 4" xfId="3464" xr:uid="{00000000-0005-0000-0000-000096090000}"/>
    <cellStyle name="표준 13 3" xfId="1547" xr:uid="{00000000-0005-0000-0000-000097090000}"/>
    <cellStyle name="표준 13 4" xfId="1285" xr:uid="{00000000-0005-0000-0000-000098090000}"/>
    <cellStyle name="표준 13 5" xfId="2682" xr:uid="{00000000-0005-0000-0000-000099090000}"/>
    <cellStyle name="표준 13 6" xfId="3429" xr:uid="{00000000-0005-0000-0000-00009A090000}"/>
    <cellStyle name="표준 13 6 2" xfId="3496" xr:uid="{00000000-0005-0000-0000-00009B090000}"/>
    <cellStyle name="표준 13 7" xfId="3431" xr:uid="{00000000-0005-0000-0000-00009C090000}"/>
    <cellStyle name="표준 13 7 2" xfId="3498" xr:uid="{00000000-0005-0000-0000-00009D090000}"/>
    <cellStyle name="표준 13 8" xfId="3433" xr:uid="{00000000-0005-0000-0000-00009E090000}"/>
    <cellStyle name="표준 13 8 2" xfId="3500" xr:uid="{00000000-0005-0000-0000-00009F090000}"/>
    <cellStyle name="표준 13 9" xfId="1010" xr:uid="{00000000-0005-0000-0000-0000A0090000}"/>
    <cellStyle name="표준 130" xfId="1548" xr:uid="{00000000-0005-0000-0000-0000A1090000}"/>
    <cellStyle name="표준 130 2" xfId="1549" xr:uid="{00000000-0005-0000-0000-0000A2090000}"/>
    <cellStyle name="표준 131" xfId="1550" xr:uid="{00000000-0005-0000-0000-0000A3090000}"/>
    <cellStyle name="표준 131 2" xfId="1551" xr:uid="{00000000-0005-0000-0000-0000A4090000}"/>
    <cellStyle name="표준 132" xfId="1552" xr:uid="{00000000-0005-0000-0000-0000A5090000}"/>
    <cellStyle name="표준 132 2" xfId="1553" xr:uid="{00000000-0005-0000-0000-0000A6090000}"/>
    <cellStyle name="표준 133" xfId="1554" xr:uid="{00000000-0005-0000-0000-0000A7090000}"/>
    <cellStyle name="표준 133 2" xfId="1555" xr:uid="{00000000-0005-0000-0000-0000A8090000}"/>
    <cellStyle name="표준 134" xfId="1556" xr:uid="{00000000-0005-0000-0000-0000A9090000}"/>
    <cellStyle name="표준 134 2" xfId="1557" xr:uid="{00000000-0005-0000-0000-0000AA090000}"/>
    <cellStyle name="표준 135" xfId="1558" xr:uid="{00000000-0005-0000-0000-0000AB090000}"/>
    <cellStyle name="표준 135 2" xfId="1559" xr:uid="{00000000-0005-0000-0000-0000AC090000}"/>
    <cellStyle name="표준 136" xfId="1560" xr:uid="{00000000-0005-0000-0000-0000AD090000}"/>
    <cellStyle name="표준 136 2" xfId="1561" xr:uid="{00000000-0005-0000-0000-0000AE090000}"/>
    <cellStyle name="표준 137" xfId="1562" xr:uid="{00000000-0005-0000-0000-0000AF090000}"/>
    <cellStyle name="표준 137 2" xfId="1563" xr:uid="{00000000-0005-0000-0000-0000B0090000}"/>
    <cellStyle name="표준 138" xfId="1564" xr:uid="{00000000-0005-0000-0000-0000B1090000}"/>
    <cellStyle name="표준 138 2" xfId="1565" xr:uid="{00000000-0005-0000-0000-0000B2090000}"/>
    <cellStyle name="표준 139" xfId="1566" xr:uid="{00000000-0005-0000-0000-0000B3090000}"/>
    <cellStyle name="표준 139 2" xfId="1567" xr:uid="{00000000-0005-0000-0000-0000B4090000}"/>
    <cellStyle name="표준 14" xfId="11" xr:uid="{00000000-0005-0000-0000-0000B5090000}"/>
    <cellStyle name="표준 14 10" xfId="3462" xr:uid="{00000000-0005-0000-0000-0000B6090000}"/>
    <cellStyle name="표준 14 11" xfId="988" xr:uid="{00000000-0005-0000-0000-0000B7090000}"/>
    <cellStyle name="표준 14 2" xfId="1005" xr:uid="{00000000-0005-0000-0000-0000B8090000}"/>
    <cellStyle name="표준 14 2 2" xfId="1568" xr:uid="{00000000-0005-0000-0000-0000B9090000}"/>
    <cellStyle name="표준 14 2 3" xfId="1015" xr:uid="{00000000-0005-0000-0000-0000BA090000}"/>
    <cellStyle name="표준 14 2 4" xfId="3465" xr:uid="{00000000-0005-0000-0000-0000BB090000}"/>
    <cellStyle name="표준 14 3" xfId="1569" xr:uid="{00000000-0005-0000-0000-0000BC090000}"/>
    <cellStyle name="표준 14 4" xfId="1286" xr:uid="{00000000-0005-0000-0000-0000BD090000}"/>
    <cellStyle name="표준 14 5" xfId="2683" xr:uid="{00000000-0005-0000-0000-0000BE090000}"/>
    <cellStyle name="표준 14 6" xfId="3430" xr:uid="{00000000-0005-0000-0000-0000BF090000}"/>
    <cellStyle name="표준 14 6 2" xfId="3497" xr:uid="{00000000-0005-0000-0000-0000C0090000}"/>
    <cellStyle name="표준 14 7" xfId="3432" xr:uid="{00000000-0005-0000-0000-0000C1090000}"/>
    <cellStyle name="표준 14 7 2" xfId="3499" xr:uid="{00000000-0005-0000-0000-0000C2090000}"/>
    <cellStyle name="표준 14 8" xfId="3434" xr:uid="{00000000-0005-0000-0000-0000C3090000}"/>
    <cellStyle name="표준 14 8 2" xfId="3501" xr:uid="{00000000-0005-0000-0000-0000C4090000}"/>
    <cellStyle name="표준 14 9" xfId="1009" xr:uid="{00000000-0005-0000-0000-0000C5090000}"/>
    <cellStyle name="표준 140" xfId="1570" xr:uid="{00000000-0005-0000-0000-0000C6090000}"/>
    <cellStyle name="표준 140 2" xfId="1571" xr:uid="{00000000-0005-0000-0000-0000C7090000}"/>
    <cellStyle name="표준 141" xfId="1572" xr:uid="{00000000-0005-0000-0000-0000C8090000}"/>
    <cellStyle name="표준 141 2" xfId="1573" xr:uid="{00000000-0005-0000-0000-0000C9090000}"/>
    <cellStyle name="표준 142" xfId="1574" xr:uid="{00000000-0005-0000-0000-0000CA090000}"/>
    <cellStyle name="표준 142 2" xfId="1575" xr:uid="{00000000-0005-0000-0000-0000CB090000}"/>
    <cellStyle name="표준 143" xfId="1576" xr:uid="{00000000-0005-0000-0000-0000CC090000}"/>
    <cellStyle name="표준 143 2" xfId="1577" xr:uid="{00000000-0005-0000-0000-0000CD090000}"/>
    <cellStyle name="표준 144" xfId="1578" xr:uid="{00000000-0005-0000-0000-0000CE090000}"/>
    <cellStyle name="표준 144 2" xfId="1579" xr:uid="{00000000-0005-0000-0000-0000CF090000}"/>
    <cellStyle name="표준 145" xfId="1580" xr:uid="{00000000-0005-0000-0000-0000D0090000}"/>
    <cellStyle name="표준 145 2" xfId="1581" xr:uid="{00000000-0005-0000-0000-0000D1090000}"/>
    <cellStyle name="표준 146" xfId="1582" xr:uid="{00000000-0005-0000-0000-0000D2090000}"/>
    <cellStyle name="표준 146 2" xfId="1583" xr:uid="{00000000-0005-0000-0000-0000D3090000}"/>
    <cellStyle name="표준 147" xfId="1584" xr:uid="{00000000-0005-0000-0000-0000D4090000}"/>
    <cellStyle name="표준 147 2" xfId="1585" xr:uid="{00000000-0005-0000-0000-0000D5090000}"/>
    <cellStyle name="표준 148" xfId="1586" xr:uid="{00000000-0005-0000-0000-0000D6090000}"/>
    <cellStyle name="표준 148 2" xfId="1587" xr:uid="{00000000-0005-0000-0000-0000D7090000}"/>
    <cellStyle name="표준 149" xfId="1588" xr:uid="{00000000-0005-0000-0000-0000D8090000}"/>
    <cellStyle name="표준 149 2" xfId="1589" xr:uid="{00000000-0005-0000-0000-0000D9090000}"/>
    <cellStyle name="표준 15" xfId="12" xr:uid="{00000000-0005-0000-0000-0000DA090000}"/>
    <cellStyle name="표준 15 2" xfId="1590" xr:uid="{00000000-0005-0000-0000-0000DB090000}"/>
    <cellStyle name="표준 15 3" xfId="1591" xr:uid="{00000000-0005-0000-0000-0000DC090000}"/>
    <cellStyle name="표준 15 4" xfId="634" xr:uid="{00000000-0005-0000-0000-0000DD090000}"/>
    <cellStyle name="표준 150" xfId="1592" xr:uid="{00000000-0005-0000-0000-0000DE090000}"/>
    <cellStyle name="표준 150 2" xfId="1593" xr:uid="{00000000-0005-0000-0000-0000DF090000}"/>
    <cellStyle name="표준 151" xfId="1594" xr:uid="{00000000-0005-0000-0000-0000E0090000}"/>
    <cellStyle name="표준 151 2" xfId="1595" xr:uid="{00000000-0005-0000-0000-0000E1090000}"/>
    <cellStyle name="표준 152" xfId="1596" xr:uid="{00000000-0005-0000-0000-0000E2090000}"/>
    <cellStyle name="표준 152 2" xfId="1597" xr:uid="{00000000-0005-0000-0000-0000E3090000}"/>
    <cellStyle name="표준 153" xfId="1598" xr:uid="{00000000-0005-0000-0000-0000E4090000}"/>
    <cellStyle name="표준 153 2" xfId="1599" xr:uid="{00000000-0005-0000-0000-0000E5090000}"/>
    <cellStyle name="표준 154" xfId="1600" xr:uid="{00000000-0005-0000-0000-0000E6090000}"/>
    <cellStyle name="표준 154 2" xfId="1601" xr:uid="{00000000-0005-0000-0000-0000E7090000}"/>
    <cellStyle name="표준 155" xfId="1602" xr:uid="{00000000-0005-0000-0000-0000E8090000}"/>
    <cellStyle name="표준 155 2" xfId="1603" xr:uid="{00000000-0005-0000-0000-0000E9090000}"/>
    <cellStyle name="표준 156" xfId="1604" xr:uid="{00000000-0005-0000-0000-0000EA090000}"/>
    <cellStyle name="표준 156 2" xfId="1605" xr:uid="{00000000-0005-0000-0000-0000EB090000}"/>
    <cellStyle name="표준 157" xfId="1606" xr:uid="{00000000-0005-0000-0000-0000EC090000}"/>
    <cellStyle name="표준 157 2" xfId="1607" xr:uid="{00000000-0005-0000-0000-0000ED090000}"/>
    <cellStyle name="표준 158" xfId="1608" xr:uid="{00000000-0005-0000-0000-0000EE090000}"/>
    <cellStyle name="표준 158 2" xfId="1609" xr:uid="{00000000-0005-0000-0000-0000EF090000}"/>
    <cellStyle name="표준 159" xfId="1610" xr:uid="{00000000-0005-0000-0000-0000F0090000}"/>
    <cellStyle name="표준 159 2" xfId="1611" xr:uid="{00000000-0005-0000-0000-0000F1090000}"/>
    <cellStyle name="표준 16" xfId="13" xr:uid="{00000000-0005-0000-0000-0000F2090000}"/>
    <cellStyle name="표준 16 2" xfId="1612" xr:uid="{00000000-0005-0000-0000-0000F3090000}"/>
    <cellStyle name="표준 16 3" xfId="1613" xr:uid="{00000000-0005-0000-0000-0000F4090000}"/>
    <cellStyle name="표준 160" xfId="1614" xr:uid="{00000000-0005-0000-0000-0000F5090000}"/>
    <cellStyle name="표준 160 2" xfId="1615" xr:uid="{00000000-0005-0000-0000-0000F6090000}"/>
    <cellStyle name="표준 161" xfId="1616" xr:uid="{00000000-0005-0000-0000-0000F7090000}"/>
    <cellStyle name="표준 161 2" xfId="1617" xr:uid="{00000000-0005-0000-0000-0000F8090000}"/>
    <cellStyle name="표준 162" xfId="1618" xr:uid="{00000000-0005-0000-0000-0000F9090000}"/>
    <cellStyle name="표준 162 2" xfId="1619" xr:uid="{00000000-0005-0000-0000-0000FA090000}"/>
    <cellStyle name="표준 163" xfId="1620" xr:uid="{00000000-0005-0000-0000-0000FB090000}"/>
    <cellStyle name="표준 163 2" xfId="1621" xr:uid="{00000000-0005-0000-0000-0000FC090000}"/>
    <cellStyle name="표준 164" xfId="1622" xr:uid="{00000000-0005-0000-0000-0000FD090000}"/>
    <cellStyle name="표준 164 2" xfId="1623" xr:uid="{00000000-0005-0000-0000-0000FE090000}"/>
    <cellStyle name="표준 165" xfId="1624" xr:uid="{00000000-0005-0000-0000-0000FF090000}"/>
    <cellStyle name="표준 165 2" xfId="1625" xr:uid="{00000000-0005-0000-0000-0000000A0000}"/>
    <cellStyle name="표준 166" xfId="1626" xr:uid="{00000000-0005-0000-0000-0000010A0000}"/>
    <cellStyle name="표준 166 2" xfId="1627" xr:uid="{00000000-0005-0000-0000-0000020A0000}"/>
    <cellStyle name="표준 167" xfId="1628" xr:uid="{00000000-0005-0000-0000-0000030A0000}"/>
    <cellStyle name="표준 167 2" xfId="1629" xr:uid="{00000000-0005-0000-0000-0000040A0000}"/>
    <cellStyle name="표준 168" xfId="1630" xr:uid="{00000000-0005-0000-0000-0000050A0000}"/>
    <cellStyle name="표준 168 2" xfId="1631" xr:uid="{00000000-0005-0000-0000-0000060A0000}"/>
    <cellStyle name="표준 169" xfId="1632" xr:uid="{00000000-0005-0000-0000-0000070A0000}"/>
    <cellStyle name="표준 169 2" xfId="1633" xr:uid="{00000000-0005-0000-0000-0000080A0000}"/>
    <cellStyle name="표준 17" xfId="14" xr:uid="{00000000-0005-0000-0000-0000090A0000}"/>
    <cellStyle name="표준 17 2" xfId="1634" xr:uid="{00000000-0005-0000-0000-00000A0A0000}"/>
    <cellStyle name="표준 17 3" xfId="1635" xr:uid="{00000000-0005-0000-0000-00000B0A0000}"/>
    <cellStyle name="표준 170" xfId="1636" xr:uid="{00000000-0005-0000-0000-00000C0A0000}"/>
    <cellStyle name="표준 170 2" xfId="1637" xr:uid="{00000000-0005-0000-0000-00000D0A0000}"/>
    <cellStyle name="표준 171" xfId="1638" xr:uid="{00000000-0005-0000-0000-00000E0A0000}"/>
    <cellStyle name="표준 171 2" xfId="1639" xr:uid="{00000000-0005-0000-0000-00000F0A0000}"/>
    <cellStyle name="표준 172" xfId="1640" xr:uid="{00000000-0005-0000-0000-0000100A0000}"/>
    <cellStyle name="표준 172 2" xfId="1641" xr:uid="{00000000-0005-0000-0000-0000110A0000}"/>
    <cellStyle name="표준 173" xfId="1642" xr:uid="{00000000-0005-0000-0000-0000120A0000}"/>
    <cellStyle name="표준 173 2" xfId="1643" xr:uid="{00000000-0005-0000-0000-0000130A0000}"/>
    <cellStyle name="표준 174" xfId="1644" xr:uid="{00000000-0005-0000-0000-0000140A0000}"/>
    <cellStyle name="표준 174 2" xfId="1645" xr:uid="{00000000-0005-0000-0000-0000150A0000}"/>
    <cellStyle name="표준 175" xfId="1646" xr:uid="{00000000-0005-0000-0000-0000160A0000}"/>
    <cellStyle name="표준 175 2" xfId="1647" xr:uid="{00000000-0005-0000-0000-0000170A0000}"/>
    <cellStyle name="표준 176" xfId="1648" xr:uid="{00000000-0005-0000-0000-0000180A0000}"/>
    <cellStyle name="표준 176 2" xfId="1649" xr:uid="{00000000-0005-0000-0000-0000190A0000}"/>
    <cellStyle name="표준 177" xfId="1650" xr:uid="{00000000-0005-0000-0000-00001A0A0000}"/>
    <cellStyle name="표준 177 2" xfId="1651" xr:uid="{00000000-0005-0000-0000-00001B0A0000}"/>
    <cellStyle name="표준 178" xfId="1652" xr:uid="{00000000-0005-0000-0000-00001C0A0000}"/>
    <cellStyle name="표준 178 2" xfId="1653" xr:uid="{00000000-0005-0000-0000-00001D0A0000}"/>
    <cellStyle name="표준 179" xfId="1654" xr:uid="{00000000-0005-0000-0000-00001E0A0000}"/>
    <cellStyle name="표준 179 2" xfId="1655" xr:uid="{00000000-0005-0000-0000-00001F0A0000}"/>
    <cellStyle name="표준 18" xfId="15" xr:uid="{00000000-0005-0000-0000-0000200A0000}"/>
    <cellStyle name="표준 18 2" xfId="1656" xr:uid="{00000000-0005-0000-0000-0000210A0000}"/>
    <cellStyle name="표준 18 3" xfId="1657" xr:uid="{00000000-0005-0000-0000-0000220A0000}"/>
    <cellStyle name="표준 180" xfId="1658" xr:uid="{00000000-0005-0000-0000-0000230A0000}"/>
    <cellStyle name="표준 180 2" xfId="1659" xr:uid="{00000000-0005-0000-0000-0000240A0000}"/>
    <cellStyle name="표준 181" xfId="1660" xr:uid="{00000000-0005-0000-0000-0000250A0000}"/>
    <cellStyle name="표준 181 2" xfId="1661" xr:uid="{00000000-0005-0000-0000-0000260A0000}"/>
    <cellStyle name="표준 182" xfId="1662" xr:uid="{00000000-0005-0000-0000-0000270A0000}"/>
    <cellStyle name="표준 182 2" xfId="1663" xr:uid="{00000000-0005-0000-0000-0000280A0000}"/>
    <cellStyle name="표준 183" xfId="1664" xr:uid="{00000000-0005-0000-0000-0000290A0000}"/>
    <cellStyle name="표준 183 2" xfId="1665" xr:uid="{00000000-0005-0000-0000-00002A0A0000}"/>
    <cellStyle name="표준 184" xfId="1666" xr:uid="{00000000-0005-0000-0000-00002B0A0000}"/>
    <cellStyle name="표준 184 2" xfId="1667" xr:uid="{00000000-0005-0000-0000-00002C0A0000}"/>
    <cellStyle name="표준 185" xfId="1668" xr:uid="{00000000-0005-0000-0000-00002D0A0000}"/>
    <cellStyle name="표준 185 2" xfId="1669" xr:uid="{00000000-0005-0000-0000-00002E0A0000}"/>
    <cellStyle name="표준 186" xfId="1670" xr:uid="{00000000-0005-0000-0000-00002F0A0000}"/>
    <cellStyle name="표준 186 2" xfId="1671" xr:uid="{00000000-0005-0000-0000-0000300A0000}"/>
    <cellStyle name="표준 187" xfId="1672" xr:uid="{00000000-0005-0000-0000-0000310A0000}"/>
    <cellStyle name="표준 187 2" xfId="1673" xr:uid="{00000000-0005-0000-0000-0000320A0000}"/>
    <cellStyle name="표준 188" xfId="1674" xr:uid="{00000000-0005-0000-0000-0000330A0000}"/>
    <cellStyle name="표준 188 2" xfId="1675" xr:uid="{00000000-0005-0000-0000-0000340A0000}"/>
    <cellStyle name="표준 189" xfId="1676" xr:uid="{00000000-0005-0000-0000-0000350A0000}"/>
    <cellStyle name="표준 189 2" xfId="1677" xr:uid="{00000000-0005-0000-0000-0000360A0000}"/>
    <cellStyle name="표준 19" xfId="16" xr:uid="{00000000-0005-0000-0000-0000370A0000}"/>
    <cellStyle name="표준 19 2" xfId="1678" xr:uid="{00000000-0005-0000-0000-0000380A0000}"/>
    <cellStyle name="표준 19 3" xfId="1679" xr:uid="{00000000-0005-0000-0000-0000390A0000}"/>
    <cellStyle name="표준 190" xfId="1680" xr:uid="{00000000-0005-0000-0000-00003A0A0000}"/>
    <cellStyle name="표준 190 2" xfId="1681" xr:uid="{00000000-0005-0000-0000-00003B0A0000}"/>
    <cellStyle name="표준 191" xfId="1682" xr:uid="{00000000-0005-0000-0000-00003C0A0000}"/>
    <cellStyle name="표준 191 2" xfId="1683" xr:uid="{00000000-0005-0000-0000-00003D0A0000}"/>
    <cellStyle name="표준 192" xfId="1684" xr:uid="{00000000-0005-0000-0000-00003E0A0000}"/>
    <cellStyle name="표준 192 2" xfId="1685" xr:uid="{00000000-0005-0000-0000-00003F0A0000}"/>
    <cellStyle name="표준 193" xfId="1686" xr:uid="{00000000-0005-0000-0000-0000400A0000}"/>
    <cellStyle name="표준 193 2" xfId="1687" xr:uid="{00000000-0005-0000-0000-0000410A0000}"/>
    <cellStyle name="표준 194" xfId="1688" xr:uid="{00000000-0005-0000-0000-0000420A0000}"/>
    <cellStyle name="표준 194 2" xfId="1689" xr:uid="{00000000-0005-0000-0000-0000430A0000}"/>
    <cellStyle name="표준 195" xfId="1690" xr:uid="{00000000-0005-0000-0000-0000440A0000}"/>
    <cellStyle name="표준 195 2" xfId="1691" xr:uid="{00000000-0005-0000-0000-0000450A0000}"/>
    <cellStyle name="표준 196" xfId="1692" xr:uid="{00000000-0005-0000-0000-0000460A0000}"/>
    <cellStyle name="표준 196 2" xfId="1693" xr:uid="{00000000-0005-0000-0000-0000470A0000}"/>
    <cellStyle name="표준 197" xfId="1694" xr:uid="{00000000-0005-0000-0000-0000480A0000}"/>
    <cellStyle name="표준 197 2" xfId="1695" xr:uid="{00000000-0005-0000-0000-0000490A0000}"/>
    <cellStyle name="표준 198" xfId="1696" xr:uid="{00000000-0005-0000-0000-00004A0A0000}"/>
    <cellStyle name="표준 198 2" xfId="1697" xr:uid="{00000000-0005-0000-0000-00004B0A0000}"/>
    <cellStyle name="표준 199" xfId="1698" xr:uid="{00000000-0005-0000-0000-00004C0A0000}"/>
    <cellStyle name="표준 199 2" xfId="1699" xr:uid="{00000000-0005-0000-0000-00004D0A0000}"/>
    <cellStyle name="표준 2" xfId="17" xr:uid="{00000000-0005-0000-0000-00004E0A0000}"/>
    <cellStyle name="표준 2 10" xfId="3529" xr:uid="{00000000-0005-0000-0000-00004F0A0000}"/>
    <cellStyle name="표준 2 2" xfId="626" xr:uid="{00000000-0005-0000-0000-0000500A0000}"/>
    <cellStyle name="표준 2 2 2" xfId="1700" xr:uid="{00000000-0005-0000-0000-0000510A0000}"/>
    <cellStyle name="표준 2 2 3" xfId="1701" xr:uid="{00000000-0005-0000-0000-0000520A0000}"/>
    <cellStyle name="표준 2 2 4" xfId="1702" xr:uid="{00000000-0005-0000-0000-0000530A0000}"/>
    <cellStyle name="표준 2 2 5" xfId="1287" xr:uid="{00000000-0005-0000-0000-0000540A0000}"/>
    <cellStyle name="표준 2 2 6" xfId="2684" xr:uid="{00000000-0005-0000-0000-0000550A0000}"/>
    <cellStyle name="표준 2 2 7" xfId="992" xr:uid="{00000000-0005-0000-0000-0000560A0000}"/>
    <cellStyle name="표준 2 2 8" xfId="3532" xr:uid="{00000000-0005-0000-0000-0000570A0000}"/>
    <cellStyle name="표준 2 3" xfId="619" xr:uid="{00000000-0005-0000-0000-0000580A0000}"/>
    <cellStyle name="표준 2 3 2" xfId="646" xr:uid="{00000000-0005-0000-0000-0000590A0000}"/>
    <cellStyle name="표준 2 3 2 2" xfId="1703" xr:uid="{00000000-0005-0000-0000-00005A0A0000}"/>
    <cellStyle name="표준 2 3 3" xfId="1704" xr:uid="{00000000-0005-0000-0000-00005B0A0000}"/>
    <cellStyle name="표준 2 3 4" xfId="2685" xr:uid="{00000000-0005-0000-0000-00005C0A0000}"/>
    <cellStyle name="표준 2 3 5" xfId="993" xr:uid="{00000000-0005-0000-0000-00005D0A0000}"/>
    <cellStyle name="표준 2 3 6" xfId="641" xr:uid="{00000000-0005-0000-0000-00005E0A0000}"/>
    <cellStyle name="표준 2 4" xfId="642" xr:uid="{00000000-0005-0000-0000-00005F0A0000}"/>
    <cellStyle name="표준 2 4 2" xfId="1288" xr:uid="{00000000-0005-0000-0000-0000600A0000}"/>
    <cellStyle name="표준 2 4 3" xfId="2686" xr:uid="{00000000-0005-0000-0000-0000610A0000}"/>
    <cellStyle name="표준 2 4 4" xfId="989" xr:uid="{00000000-0005-0000-0000-0000620A0000}"/>
    <cellStyle name="표준 2 5" xfId="1289" xr:uid="{00000000-0005-0000-0000-0000630A0000}"/>
    <cellStyle name="표준 2 6" xfId="1705" xr:uid="{00000000-0005-0000-0000-0000640A0000}"/>
    <cellStyle name="표준 2 7" xfId="1706" xr:uid="{00000000-0005-0000-0000-0000650A0000}"/>
    <cellStyle name="표준 2 8" xfId="2674" xr:uid="{00000000-0005-0000-0000-0000660A0000}"/>
    <cellStyle name="표준 2 8 2 2" xfId="3531" xr:uid="{00000000-0005-0000-0000-0000670A0000}"/>
    <cellStyle name="표준 2 9" xfId="986" xr:uid="{00000000-0005-0000-0000-0000680A0000}"/>
    <cellStyle name="표준 2_2007상수도통계 엑셀파일" xfId="1707" xr:uid="{00000000-0005-0000-0000-0000690A0000}"/>
    <cellStyle name="표준 20" xfId="18" xr:uid="{00000000-0005-0000-0000-00006A0A0000}"/>
    <cellStyle name="표준 20 2" xfId="1708" xr:uid="{00000000-0005-0000-0000-00006B0A0000}"/>
    <cellStyle name="표준 20 2 2" xfId="1709" xr:uid="{00000000-0005-0000-0000-00006C0A0000}"/>
    <cellStyle name="표준 20 2 3" xfId="1710" xr:uid="{00000000-0005-0000-0000-00006D0A0000}"/>
    <cellStyle name="표준 20 3" xfId="1711" xr:uid="{00000000-0005-0000-0000-00006E0A0000}"/>
    <cellStyle name="표준 20 3 2" xfId="1712" xr:uid="{00000000-0005-0000-0000-00006F0A0000}"/>
    <cellStyle name="표준 20 3 3" xfId="1713" xr:uid="{00000000-0005-0000-0000-0000700A0000}"/>
    <cellStyle name="표준 20 4" xfId="1714" xr:uid="{00000000-0005-0000-0000-0000710A0000}"/>
    <cellStyle name="표준 20 4 2" xfId="1715" xr:uid="{00000000-0005-0000-0000-0000720A0000}"/>
    <cellStyle name="표준 20 4 3" xfId="1716" xr:uid="{00000000-0005-0000-0000-0000730A0000}"/>
    <cellStyle name="표준 20 5" xfId="1717" xr:uid="{00000000-0005-0000-0000-0000740A0000}"/>
    <cellStyle name="표준 20 5 2" xfId="1718" xr:uid="{00000000-0005-0000-0000-0000750A0000}"/>
    <cellStyle name="표준 20 5 3" xfId="1719" xr:uid="{00000000-0005-0000-0000-0000760A0000}"/>
    <cellStyle name="표준 20 6" xfId="1720" xr:uid="{00000000-0005-0000-0000-0000770A0000}"/>
    <cellStyle name="표준 20 7" xfId="1721" xr:uid="{00000000-0005-0000-0000-0000780A0000}"/>
    <cellStyle name="표준 20_2008 상수도통계 취합자료(1008)" xfId="1722" xr:uid="{00000000-0005-0000-0000-0000790A0000}"/>
    <cellStyle name="표준 200" xfId="1723" xr:uid="{00000000-0005-0000-0000-00007A0A0000}"/>
    <cellStyle name="표준 200 2" xfId="1724" xr:uid="{00000000-0005-0000-0000-00007B0A0000}"/>
    <cellStyle name="표준 201" xfId="1725" xr:uid="{00000000-0005-0000-0000-00007C0A0000}"/>
    <cellStyle name="표준 201 2" xfId="1726" xr:uid="{00000000-0005-0000-0000-00007D0A0000}"/>
    <cellStyle name="표준 202" xfId="1727" xr:uid="{00000000-0005-0000-0000-00007E0A0000}"/>
    <cellStyle name="표준 202 2" xfId="1728" xr:uid="{00000000-0005-0000-0000-00007F0A0000}"/>
    <cellStyle name="표준 203" xfId="1729" xr:uid="{00000000-0005-0000-0000-0000800A0000}"/>
    <cellStyle name="표준 203 2" xfId="1730" xr:uid="{00000000-0005-0000-0000-0000810A0000}"/>
    <cellStyle name="표준 204" xfId="1731" xr:uid="{00000000-0005-0000-0000-0000820A0000}"/>
    <cellStyle name="표준 204 2" xfId="1732" xr:uid="{00000000-0005-0000-0000-0000830A0000}"/>
    <cellStyle name="표준 205" xfId="1733" xr:uid="{00000000-0005-0000-0000-0000840A0000}"/>
    <cellStyle name="표준 205 2" xfId="1734" xr:uid="{00000000-0005-0000-0000-0000850A0000}"/>
    <cellStyle name="표준 206" xfId="1735" xr:uid="{00000000-0005-0000-0000-0000860A0000}"/>
    <cellStyle name="표준 206 2" xfId="1736" xr:uid="{00000000-0005-0000-0000-0000870A0000}"/>
    <cellStyle name="표준 207" xfId="1737" xr:uid="{00000000-0005-0000-0000-0000880A0000}"/>
    <cellStyle name="표준 207 2" xfId="1738" xr:uid="{00000000-0005-0000-0000-0000890A0000}"/>
    <cellStyle name="표준 208" xfId="1739" xr:uid="{00000000-0005-0000-0000-00008A0A0000}"/>
    <cellStyle name="표준 208 2" xfId="1740" xr:uid="{00000000-0005-0000-0000-00008B0A0000}"/>
    <cellStyle name="표준 209" xfId="1741" xr:uid="{00000000-0005-0000-0000-00008C0A0000}"/>
    <cellStyle name="표준 209 2" xfId="1742" xr:uid="{00000000-0005-0000-0000-00008D0A0000}"/>
    <cellStyle name="표준 21" xfId="19" xr:uid="{00000000-0005-0000-0000-00008E0A0000}"/>
    <cellStyle name="표준 21 2" xfId="1743" xr:uid="{00000000-0005-0000-0000-00008F0A0000}"/>
    <cellStyle name="표준 21 2 2" xfId="1744" xr:uid="{00000000-0005-0000-0000-0000900A0000}"/>
    <cellStyle name="표준 21 2 3" xfId="1745" xr:uid="{00000000-0005-0000-0000-0000910A0000}"/>
    <cellStyle name="표준 21 3" xfId="1746" xr:uid="{00000000-0005-0000-0000-0000920A0000}"/>
    <cellStyle name="표준 21 3 2" xfId="1747" xr:uid="{00000000-0005-0000-0000-0000930A0000}"/>
    <cellStyle name="표준 21 3 3" xfId="1748" xr:uid="{00000000-0005-0000-0000-0000940A0000}"/>
    <cellStyle name="표준 21 4" xfId="1749" xr:uid="{00000000-0005-0000-0000-0000950A0000}"/>
    <cellStyle name="표준 21 4 2" xfId="1750" xr:uid="{00000000-0005-0000-0000-0000960A0000}"/>
    <cellStyle name="표준 21 4 3" xfId="1751" xr:uid="{00000000-0005-0000-0000-0000970A0000}"/>
    <cellStyle name="표준 21 5" xfId="1752" xr:uid="{00000000-0005-0000-0000-0000980A0000}"/>
    <cellStyle name="표준 21 5 2" xfId="1753" xr:uid="{00000000-0005-0000-0000-0000990A0000}"/>
    <cellStyle name="표준 21 5 3" xfId="1754" xr:uid="{00000000-0005-0000-0000-00009A0A0000}"/>
    <cellStyle name="표준 21 6" xfId="1755" xr:uid="{00000000-0005-0000-0000-00009B0A0000}"/>
    <cellStyle name="표준 21 7" xfId="1756" xr:uid="{00000000-0005-0000-0000-00009C0A0000}"/>
    <cellStyle name="표준 21_2008 상수도통계 취합자료(1008)" xfId="1757" xr:uid="{00000000-0005-0000-0000-00009D0A0000}"/>
    <cellStyle name="표준 210" xfId="1758" xr:uid="{00000000-0005-0000-0000-00009E0A0000}"/>
    <cellStyle name="표준 210 2" xfId="1759" xr:uid="{00000000-0005-0000-0000-00009F0A0000}"/>
    <cellStyle name="표준 211" xfId="1760" xr:uid="{00000000-0005-0000-0000-0000A00A0000}"/>
    <cellStyle name="표준 211 2" xfId="1761" xr:uid="{00000000-0005-0000-0000-0000A10A0000}"/>
    <cellStyle name="표준 212" xfId="1762" xr:uid="{00000000-0005-0000-0000-0000A20A0000}"/>
    <cellStyle name="표준 212 2" xfId="1763" xr:uid="{00000000-0005-0000-0000-0000A30A0000}"/>
    <cellStyle name="표준 213" xfId="1764" xr:uid="{00000000-0005-0000-0000-0000A40A0000}"/>
    <cellStyle name="표준 213 2" xfId="1765" xr:uid="{00000000-0005-0000-0000-0000A50A0000}"/>
    <cellStyle name="표준 214" xfId="1766" xr:uid="{00000000-0005-0000-0000-0000A60A0000}"/>
    <cellStyle name="표준 214 2" xfId="1767" xr:uid="{00000000-0005-0000-0000-0000A70A0000}"/>
    <cellStyle name="표준 215" xfId="1768" xr:uid="{00000000-0005-0000-0000-0000A80A0000}"/>
    <cellStyle name="표준 215 2" xfId="1769" xr:uid="{00000000-0005-0000-0000-0000A90A0000}"/>
    <cellStyle name="표준 216" xfId="1770" xr:uid="{00000000-0005-0000-0000-0000AA0A0000}"/>
    <cellStyle name="표준 216 2" xfId="1771" xr:uid="{00000000-0005-0000-0000-0000AB0A0000}"/>
    <cellStyle name="표준 217" xfId="1772" xr:uid="{00000000-0005-0000-0000-0000AC0A0000}"/>
    <cellStyle name="표준 217 2" xfId="1773" xr:uid="{00000000-0005-0000-0000-0000AD0A0000}"/>
    <cellStyle name="표준 218" xfId="1774" xr:uid="{00000000-0005-0000-0000-0000AE0A0000}"/>
    <cellStyle name="표준 218 2" xfId="1775" xr:uid="{00000000-0005-0000-0000-0000AF0A0000}"/>
    <cellStyle name="표준 219" xfId="1776" xr:uid="{00000000-0005-0000-0000-0000B00A0000}"/>
    <cellStyle name="표준 219 2" xfId="1777" xr:uid="{00000000-0005-0000-0000-0000B10A0000}"/>
    <cellStyle name="표준 22" xfId="20" xr:uid="{00000000-0005-0000-0000-0000B20A0000}"/>
    <cellStyle name="표준 22 2" xfId="1778" xr:uid="{00000000-0005-0000-0000-0000B30A0000}"/>
    <cellStyle name="표준 22 2 2" xfId="1779" xr:uid="{00000000-0005-0000-0000-0000B40A0000}"/>
    <cellStyle name="표준 22 2 3" xfId="1780" xr:uid="{00000000-0005-0000-0000-0000B50A0000}"/>
    <cellStyle name="표준 22 3" xfId="1781" xr:uid="{00000000-0005-0000-0000-0000B60A0000}"/>
    <cellStyle name="표준 22 3 2" xfId="1782" xr:uid="{00000000-0005-0000-0000-0000B70A0000}"/>
    <cellStyle name="표준 22 3 3" xfId="1783" xr:uid="{00000000-0005-0000-0000-0000B80A0000}"/>
    <cellStyle name="표준 22 4" xfId="1784" xr:uid="{00000000-0005-0000-0000-0000B90A0000}"/>
    <cellStyle name="표준 22 4 2" xfId="1785" xr:uid="{00000000-0005-0000-0000-0000BA0A0000}"/>
    <cellStyle name="표준 22 4 3" xfId="1786" xr:uid="{00000000-0005-0000-0000-0000BB0A0000}"/>
    <cellStyle name="표준 22 5" xfId="1787" xr:uid="{00000000-0005-0000-0000-0000BC0A0000}"/>
    <cellStyle name="표준 22 5 2" xfId="1788" xr:uid="{00000000-0005-0000-0000-0000BD0A0000}"/>
    <cellStyle name="표준 22 5 3" xfId="1789" xr:uid="{00000000-0005-0000-0000-0000BE0A0000}"/>
    <cellStyle name="표준 22 6" xfId="1790" xr:uid="{00000000-0005-0000-0000-0000BF0A0000}"/>
    <cellStyle name="표준 22 7" xfId="1791" xr:uid="{00000000-0005-0000-0000-0000C00A0000}"/>
    <cellStyle name="표준 22_2008 상수도통계 취합자료(1008)" xfId="1792" xr:uid="{00000000-0005-0000-0000-0000C10A0000}"/>
    <cellStyle name="표준 220" xfId="1793" xr:uid="{00000000-0005-0000-0000-0000C20A0000}"/>
    <cellStyle name="표준 220 2" xfId="1794" xr:uid="{00000000-0005-0000-0000-0000C30A0000}"/>
    <cellStyle name="표준 221" xfId="1795" xr:uid="{00000000-0005-0000-0000-0000C40A0000}"/>
    <cellStyle name="표준 221 2" xfId="1796" xr:uid="{00000000-0005-0000-0000-0000C50A0000}"/>
    <cellStyle name="표준 222" xfId="1797" xr:uid="{00000000-0005-0000-0000-0000C60A0000}"/>
    <cellStyle name="표준 222 2" xfId="1798" xr:uid="{00000000-0005-0000-0000-0000C70A0000}"/>
    <cellStyle name="표준 223" xfId="1799" xr:uid="{00000000-0005-0000-0000-0000C80A0000}"/>
    <cellStyle name="표준 223 2" xfId="1800" xr:uid="{00000000-0005-0000-0000-0000C90A0000}"/>
    <cellStyle name="표준 224" xfId="1801" xr:uid="{00000000-0005-0000-0000-0000CA0A0000}"/>
    <cellStyle name="표준 224 2" xfId="1802" xr:uid="{00000000-0005-0000-0000-0000CB0A0000}"/>
    <cellStyle name="표준 225" xfId="1803" xr:uid="{00000000-0005-0000-0000-0000CC0A0000}"/>
    <cellStyle name="표준 225 2" xfId="1804" xr:uid="{00000000-0005-0000-0000-0000CD0A0000}"/>
    <cellStyle name="표준 226" xfId="1805" xr:uid="{00000000-0005-0000-0000-0000CE0A0000}"/>
    <cellStyle name="표준 226 2" xfId="1806" xr:uid="{00000000-0005-0000-0000-0000CF0A0000}"/>
    <cellStyle name="표준 227" xfId="1807" xr:uid="{00000000-0005-0000-0000-0000D00A0000}"/>
    <cellStyle name="표준 227 2" xfId="1808" xr:uid="{00000000-0005-0000-0000-0000D10A0000}"/>
    <cellStyle name="표준 228" xfId="1809" xr:uid="{00000000-0005-0000-0000-0000D20A0000}"/>
    <cellStyle name="표준 228 2" xfId="1810" xr:uid="{00000000-0005-0000-0000-0000D30A0000}"/>
    <cellStyle name="표준 229" xfId="1811" xr:uid="{00000000-0005-0000-0000-0000D40A0000}"/>
    <cellStyle name="표준 229 2" xfId="1812" xr:uid="{00000000-0005-0000-0000-0000D50A0000}"/>
    <cellStyle name="표준 23" xfId="21" xr:uid="{00000000-0005-0000-0000-0000D60A0000}"/>
    <cellStyle name="표준 23 2" xfId="1813" xr:uid="{00000000-0005-0000-0000-0000D70A0000}"/>
    <cellStyle name="표준 23 3" xfId="1814" xr:uid="{00000000-0005-0000-0000-0000D80A0000}"/>
    <cellStyle name="표준 230" xfId="1815" xr:uid="{00000000-0005-0000-0000-0000D90A0000}"/>
    <cellStyle name="표준 230 2" xfId="1816" xr:uid="{00000000-0005-0000-0000-0000DA0A0000}"/>
    <cellStyle name="표준 231" xfId="1817" xr:uid="{00000000-0005-0000-0000-0000DB0A0000}"/>
    <cellStyle name="표준 231 2" xfId="1818" xr:uid="{00000000-0005-0000-0000-0000DC0A0000}"/>
    <cellStyle name="표준 232" xfId="1819" xr:uid="{00000000-0005-0000-0000-0000DD0A0000}"/>
    <cellStyle name="표준 232 2" xfId="1820" xr:uid="{00000000-0005-0000-0000-0000DE0A0000}"/>
    <cellStyle name="표준 233" xfId="1821" xr:uid="{00000000-0005-0000-0000-0000DF0A0000}"/>
    <cellStyle name="표준 233 2" xfId="1822" xr:uid="{00000000-0005-0000-0000-0000E00A0000}"/>
    <cellStyle name="표준 234" xfId="1823" xr:uid="{00000000-0005-0000-0000-0000E10A0000}"/>
    <cellStyle name="표준 234 2" xfId="1824" xr:uid="{00000000-0005-0000-0000-0000E20A0000}"/>
    <cellStyle name="표준 235" xfId="1825" xr:uid="{00000000-0005-0000-0000-0000E30A0000}"/>
    <cellStyle name="표준 235 2" xfId="1826" xr:uid="{00000000-0005-0000-0000-0000E40A0000}"/>
    <cellStyle name="표준 236" xfId="1827" xr:uid="{00000000-0005-0000-0000-0000E50A0000}"/>
    <cellStyle name="표준 236 2" xfId="1828" xr:uid="{00000000-0005-0000-0000-0000E60A0000}"/>
    <cellStyle name="표준 237" xfId="1829" xr:uid="{00000000-0005-0000-0000-0000E70A0000}"/>
    <cellStyle name="표준 237 2" xfId="1830" xr:uid="{00000000-0005-0000-0000-0000E80A0000}"/>
    <cellStyle name="표준 238" xfId="1831" xr:uid="{00000000-0005-0000-0000-0000E90A0000}"/>
    <cellStyle name="표준 238 2" xfId="1832" xr:uid="{00000000-0005-0000-0000-0000EA0A0000}"/>
    <cellStyle name="표준 239" xfId="1833" xr:uid="{00000000-0005-0000-0000-0000EB0A0000}"/>
    <cellStyle name="표준 239 2" xfId="1834" xr:uid="{00000000-0005-0000-0000-0000EC0A0000}"/>
    <cellStyle name="표준 24" xfId="22" xr:uid="{00000000-0005-0000-0000-0000ED0A0000}"/>
    <cellStyle name="표준 24 2" xfId="1835" xr:uid="{00000000-0005-0000-0000-0000EE0A0000}"/>
    <cellStyle name="표준 24 3" xfId="1836" xr:uid="{00000000-0005-0000-0000-0000EF0A0000}"/>
    <cellStyle name="표준 240" xfId="1837" xr:uid="{00000000-0005-0000-0000-0000F00A0000}"/>
    <cellStyle name="표준 240 2" xfId="1838" xr:uid="{00000000-0005-0000-0000-0000F10A0000}"/>
    <cellStyle name="표준 241" xfId="1839" xr:uid="{00000000-0005-0000-0000-0000F20A0000}"/>
    <cellStyle name="표준 241 2" xfId="1840" xr:uid="{00000000-0005-0000-0000-0000F30A0000}"/>
    <cellStyle name="표준 242" xfId="1841" xr:uid="{00000000-0005-0000-0000-0000F40A0000}"/>
    <cellStyle name="표준 242 2" xfId="1842" xr:uid="{00000000-0005-0000-0000-0000F50A0000}"/>
    <cellStyle name="표준 243" xfId="1843" xr:uid="{00000000-0005-0000-0000-0000F60A0000}"/>
    <cellStyle name="표준 243 2" xfId="1844" xr:uid="{00000000-0005-0000-0000-0000F70A0000}"/>
    <cellStyle name="표준 244" xfId="1845" xr:uid="{00000000-0005-0000-0000-0000F80A0000}"/>
    <cellStyle name="표준 244 2" xfId="1846" xr:uid="{00000000-0005-0000-0000-0000F90A0000}"/>
    <cellStyle name="표준 245" xfId="1847" xr:uid="{00000000-0005-0000-0000-0000FA0A0000}"/>
    <cellStyle name="표준 245 2" xfId="1848" xr:uid="{00000000-0005-0000-0000-0000FB0A0000}"/>
    <cellStyle name="표준 246" xfId="1849" xr:uid="{00000000-0005-0000-0000-0000FC0A0000}"/>
    <cellStyle name="표준 246 2" xfId="1850" xr:uid="{00000000-0005-0000-0000-0000FD0A0000}"/>
    <cellStyle name="표준 247" xfId="1851" xr:uid="{00000000-0005-0000-0000-0000FE0A0000}"/>
    <cellStyle name="표준 247 2" xfId="1852" xr:uid="{00000000-0005-0000-0000-0000FF0A0000}"/>
    <cellStyle name="표준 248" xfId="1853" xr:uid="{00000000-0005-0000-0000-0000000B0000}"/>
    <cellStyle name="표준 248 2" xfId="1854" xr:uid="{00000000-0005-0000-0000-0000010B0000}"/>
    <cellStyle name="표준 249" xfId="1855" xr:uid="{00000000-0005-0000-0000-0000020B0000}"/>
    <cellStyle name="표준 249 2" xfId="1856" xr:uid="{00000000-0005-0000-0000-0000030B0000}"/>
    <cellStyle name="표준 25" xfId="23" xr:uid="{00000000-0005-0000-0000-0000040B0000}"/>
    <cellStyle name="표준 25 2" xfId="1857" xr:uid="{00000000-0005-0000-0000-0000050B0000}"/>
    <cellStyle name="표준 25 3" xfId="1858" xr:uid="{00000000-0005-0000-0000-0000060B0000}"/>
    <cellStyle name="표준 250" xfId="1859" xr:uid="{00000000-0005-0000-0000-0000070B0000}"/>
    <cellStyle name="표준 250 2" xfId="1860" xr:uid="{00000000-0005-0000-0000-0000080B0000}"/>
    <cellStyle name="표준 251" xfId="1861" xr:uid="{00000000-0005-0000-0000-0000090B0000}"/>
    <cellStyle name="표준 251 2" xfId="1862" xr:uid="{00000000-0005-0000-0000-00000A0B0000}"/>
    <cellStyle name="표준 252" xfId="1863" xr:uid="{00000000-0005-0000-0000-00000B0B0000}"/>
    <cellStyle name="표준 252 2" xfId="1864" xr:uid="{00000000-0005-0000-0000-00000C0B0000}"/>
    <cellStyle name="표준 253" xfId="1865" xr:uid="{00000000-0005-0000-0000-00000D0B0000}"/>
    <cellStyle name="표준 253 2" xfId="1866" xr:uid="{00000000-0005-0000-0000-00000E0B0000}"/>
    <cellStyle name="표준 254" xfId="1867" xr:uid="{00000000-0005-0000-0000-00000F0B0000}"/>
    <cellStyle name="표준 254 2" xfId="1868" xr:uid="{00000000-0005-0000-0000-0000100B0000}"/>
    <cellStyle name="표준 255" xfId="1869" xr:uid="{00000000-0005-0000-0000-0000110B0000}"/>
    <cellStyle name="표준 255 2" xfId="1870" xr:uid="{00000000-0005-0000-0000-0000120B0000}"/>
    <cellStyle name="표준 256" xfId="1871" xr:uid="{00000000-0005-0000-0000-0000130B0000}"/>
    <cellStyle name="표준 257" xfId="1872" xr:uid="{00000000-0005-0000-0000-0000140B0000}"/>
    <cellStyle name="표준 258" xfId="1873" xr:uid="{00000000-0005-0000-0000-0000150B0000}"/>
    <cellStyle name="표준 259" xfId="1874" xr:uid="{00000000-0005-0000-0000-0000160B0000}"/>
    <cellStyle name="표준 26" xfId="24" xr:uid="{00000000-0005-0000-0000-0000170B0000}"/>
    <cellStyle name="표준 26 2" xfId="1875" xr:uid="{00000000-0005-0000-0000-0000180B0000}"/>
    <cellStyle name="표준 26 3" xfId="1876" xr:uid="{00000000-0005-0000-0000-0000190B0000}"/>
    <cellStyle name="표준 260" xfId="1877" xr:uid="{00000000-0005-0000-0000-00001A0B0000}"/>
    <cellStyle name="표준 261" xfId="1878" xr:uid="{00000000-0005-0000-0000-00001B0B0000}"/>
    <cellStyle name="표준 262" xfId="1879" xr:uid="{00000000-0005-0000-0000-00001C0B0000}"/>
    <cellStyle name="표준 263" xfId="1880" xr:uid="{00000000-0005-0000-0000-00001D0B0000}"/>
    <cellStyle name="표준 264" xfId="1881" xr:uid="{00000000-0005-0000-0000-00001E0B0000}"/>
    <cellStyle name="표준 265" xfId="1882" xr:uid="{00000000-0005-0000-0000-00001F0B0000}"/>
    <cellStyle name="표준 266" xfId="1883" xr:uid="{00000000-0005-0000-0000-0000200B0000}"/>
    <cellStyle name="표준 267" xfId="1884" xr:uid="{00000000-0005-0000-0000-0000210B0000}"/>
    <cellStyle name="표준 268" xfId="1885" xr:uid="{00000000-0005-0000-0000-0000220B0000}"/>
    <cellStyle name="표준 269" xfId="1886" xr:uid="{00000000-0005-0000-0000-0000230B0000}"/>
    <cellStyle name="표준 27" xfId="25" xr:uid="{00000000-0005-0000-0000-0000240B0000}"/>
    <cellStyle name="표준 27 2" xfId="1887" xr:uid="{00000000-0005-0000-0000-0000250B0000}"/>
    <cellStyle name="표준 27 3" xfId="1888" xr:uid="{00000000-0005-0000-0000-0000260B0000}"/>
    <cellStyle name="표준 270" xfId="1889" xr:uid="{00000000-0005-0000-0000-0000270B0000}"/>
    <cellStyle name="표준 271" xfId="1890" xr:uid="{00000000-0005-0000-0000-0000280B0000}"/>
    <cellStyle name="표준 272" xfId="1891" xr:uid="{00000000-0005-0000-0000-0000290B0000}"/>
    <cellStyle name="표준 273" xfId="1892" xr:uid="{00000000-0005-0000-0000-00002A0B0000}"/>
    <cellStyle name="표준 274" xfId="1893" xr:uid="{00000000-0005-0000-0000-00002B0B0000}"/>
    <cellStyle name="표준 275" xfId="1894" xr:uid="{00000000-0005-0000-0000-00002C0B0000}"/>
    <cellStyle name="표준 276" xfId="1895" xr:uid="{00000000-0005-0000-0000-00002D0B0000}"/>
    <cellStyle name="표준 277" xfId="1896" xr:uid="{00000000-0005-0000-0000-00002E0B0000}"/>
    <cellStyle name="표준 278" xfId="1897" xr:uid="{00000000-0005-0000-0000-00002F0B0000}"/>
    <cellStyle name="표준 279" xfId="1898" xr:uid="{00000000-0005-0000-0000-0000300B0000}"/>
    <cellStyle name="표준 28" xfId="1290" xr:uid="{00000000-0005-0000-0000-0000310B0000}"/>
    <cellStyle name="표준 28 2" xfId="1899" xr:uid="{00000000-0005-0000-0000-0000320B0000}"/>
    <cellStyle name="표준 28 3" xfId="1900" xr:uid="{00000000-0005-0000-0000-0000330B0000}"/>
    <cellStyle name="표준 280" xfId="1901" xr:uid="{00000000-0005-0000-0000-0000340B0000}"/>
    <cellStyle name="표준 281" xfId="1902" xr:uid="{00000000-0005-0000-0000-0000350B0000}"/>
    <cellStyle name="표준 282" xfId="1903" xr:uid="{00000000-0005-0000-0000-0000360B0000}"/>
    <cellStyle name="표준 283" xfId="1904" xr:uid="{00000000-0005-0000-0000-0000370B0000}"/>
    <cellStyle name="표준 284" xfId="1905" xr:uid="{00000000-0005-0000-0000-0000380B0000}"/>
    <cellStyle name="표준 285" xfId="1906" xr:uid="{00000000-0005-0000-0000-0000390B0000}"/>
    <cellStyle name="표준 286" xfId="1907" xr:uid="{00000000-0005-0000-0000-00003A0B0000}"/>
    <cellStyle name="표준 287" xfId="1908" xr:uid="{00000000-0005-0000-0000-00003B0B0000}"/>
    <cellStyle name="표준 288" xfId="1909" xr:uid="{00000000-0005-0000-0000-00003C0B0000}"/>
    <cellStyle name="표준 289" xfId="1910" xr:uid="{00000000-0005-0000-0000-00003D0B0000}"/>
    <cellStyle name="표준 29" xfId="1291" xr:uid="{00000000-0005-0000-0000-00003E0B0000}"/>
    <cellStyle name="표준 29 2" xfId="1911" xr:uid="{00000000-0005-0000-0000-00003F0B0000}"/>
    <cellStyle name="표준 29 3" xfId="1912" xr:uid="{00000000-0005-0000-0000-0000400B0000}"/>
    <cellStyle name="표준 290" xfId="1913" xr:uid="{00000000-0005-0000-0000-0000410B0000}"/>
    <cellStyle name="표준 291" xfId="1914" xr:uid="{00000000-0005-0000-0000-0000420B0000}"/>
    <cellStyle name="표준 292" xfId="1915" xr:uid="{00000000-0005-0000-0000-0000430B0000}"/>
    <cellStyle name="표준 293" xfId="1916" xr:uid="{00000000-0005-0000-0000-0000440B0000}"/>
    <cellStyle name="표준 294" xfId="1917" xr:uid="{00000000-0005-0000-0000-0000450B0000}"/>
    <cellStyle name="표준 295" xfId="1918" xr:uid="{00000000-0005-0000-0000-0000460B0000}"/>
    <cellStyle name="표준 296" xfId="1919" xr:uid="{00000000-0005-0000-0000-0000470B0000}"/>
    <cellStyle name="표준 297" xfId="1920" xr:uid="{00000000-0005-0000-0000-0000480B0000}"/>
    <cellStyle name="표준 298" xfId="1921" xr:uid="{00000000-0005-0000-0000-0000490B0000}"/>
    <cellStyle name="표준 299" xfId="1922" xr:uid="{00000000-0005-0000-0000-00004A0B0000}"/>
    <cellStyle name="표준 3" xfId="26" xr:uid="{00000000-0005-0000-0000-00004B0B0000}"/>
    <cellStyle name="표준 3 2" xfId="643" xr:uid="{00000000-0005-0000-0000-00004C0B0000}"/>
    <cellStyle name="표준 3 2 2" xfId="3458" xr:uid="{00000000-0005-0000-0000-00004D0B0000}"/>
    <cellStyle name="표준 3 2 3" xfId="1293" xr:uid="{00000000-0005-0000-0000-00004E0B0000}"/>
    <cellStyle name="표준 3 3" xfId="1923" xr:uid="{00000000-0005-0000-0000-00004F0B0000}"/>
    <cellStyle name="표준 3 4" xfId="1924" xr:uid="{00000000-0005-0000-0000-0000500B0000}"/>
    <cellStyle name="표준 3 5" xfId="1925" xr:uid="{00000000-0005-0000-0000-0000510B0000}"/>
    <cellStyle name="표준 3 6" xfId="1292" xr:uid="{00000000-0005-0000-0000-0000520B0000}"/>
    <cellStyle name="표준 3 7" xfId="2687" xr:uid="{00000000-0005-0000-0000-0000530B0000}"/>
    <cellStyle name="표준 3 8" xfId="994" xr:uid="{00000000-0005-0000-0000-0000540B0000}"/>
    <cellStyle name="표준 3 9" xfId="623" xr:uid="{00000000-0005-0000-0000-0000550B0000}"/>
    <cellStyle name="표준 30" xfId="1294" xr:uid="{00000000-0005-0000-0000-0000560B0000}"/>
    <cellStyle name="표준 30 2" xfId="1926" xr:uid="{00000000-0005-0000-0000-0000570B0000}"/>
    <cellStyle name="표준 30 3" xfId="1927" xr:uid="{00000000-0005-0000-0000-0000580B0000}"/>
    <cellStyle name="표준 300" xfId="1928" xr:uid="{00000000-0005-0000-0000-0000590B0000}"/>
    <cellStyle name="표준 301" xfId="1929" xr:uid="{00000000-0005-0000-0000-00005A0B0000}"/>
    <cellStyle name="표준 302" xfId="1930" xr:uid="{00000000-0005-0000-0000-00005B0B0000}"/>
    <cellStyle name="표준 303" xfId="1931" xr:uid="{00000000-0005-0000-0000-00005C0B0000}"/>
    <cellStyle name="표준 304" xfId="1932" xr:uid="{00000000-0005-0000-0000-00005D0B0000}"/>
    <cellStyle name="표준 305" xfId="1933" xr:uid="{00000000-0005-0000-0000-00005E0B0000}"/>
    <cellStyle name="표준 306" xfId="1934" xr:uid="{00000000-0005-0000-0000-00005F0B0000}"/>
    <cellStyle name="표준 307" xfId="1935" xr:uid="{00000000-0005-0000-0000-0000600B0000}"/>
    <cellStyle name="표준 308" xfId="1936" xr:uid="{00000000-0005-0000-0000-0000610B0000}"/>
    <cellStyle name="표준 309" xfId="1937" xr:uid="{00000000-0005-0000-0000-0000620B0000}"/>
    <cellStyle name="표준 31" xfId="1295" xr:uid="{00000000-0005-0000-0000-0000630B0000}"/>
    <cellStyle name="표준 31 2" xfId="1938" xr:uid="{00000000-0005-0000-0000-0000640B0000}"/>
    <cellStyle name="표준 31 3" xfId="1939" xr:uid="{00000000-0005-0000-0000-0000650B0000}"/>
    <cellStyle name="표준 310" xfId="1940" xr:uid="{00000000-0005-0000-0000-0000660B0000}"/>
    <cellStyle name="표준 311" xfId="1941" xr:uid="{00000000-0005-0000-0000-0000670B0000}"/>
    <cellStyle name="표준 312" xfId="1942" xr:uid="{00000000-0005-0000-0000-0000680B0000}"/>
    <cellStyle name="표준 313" xfId="1943" xr:uid="{00000000-0005-0000-0000-0000690B0000}"/>
    <cellStyle name="표준 314" xfId="1944" xr:uid="{00000000-0005-0000-0000-00006A0B0000}"/>
    <cellStyle name="표준 315" xfId="1945" xr:uid="{00000000-0005-0000-0000-00006B0B0000}"/>
    <cellStyle name="표준 316" xfId="1946" xr:uid="{00000000-0005-0000-0000-00006C0B0000}"/>
    <cellStyle name="표준 317" xfId="1947" xr:uid="{00000000-0005-0000-0000-00006D0B0000}"/>
    <cellStyle name="표준 318" xfId="1948" xr:uid="{00000000-0005-0000-0000-00006E0B0000}"/>
    <cellStyle name="표준 319" xfId="1949" xr:uid="{00000000-0005-0000-0000-00006F0B0000}"/>
    <cellStyle name="표준 32" xfId="1296" xr:uid="{00000000-0005-0000-0000-0000700B0000}"/>
    <cellStyle name="표준 32 2" xfId="1950" xr:uid="{00000000-0005-0000-0000-0000710B0000}"/>
    <cellStyle name="표준 32 3" xfId="1951" xr:uid="{00000000-0005-0000-0000-0000720B0000}"/>
    <cellStyle name="표준 320" xfId="1952" xr:uid="{00000000-0005-0000-0000-0000730B0000}"/>
    <cellStyle name="표준 321" xfId="1953" xr:uid="{00000000-0005-0000-0000-0000740B0000}"/>
    <cellStyle name="표준 322" xfId="1954" xr:uid="{00000000-0005-0000-0000-0000750B0000}"/>
    <cellStyle name="표준 323" xfId="1955" xr:uid="{00000000-0005-0000-0000-0000760B0000}"/>
    <cellStyle name="표준 324" xfId="1956" xr:uid="{00000000-0005-0000-0000-0000770B0000}"/>
    <cellStyle name="표준 325" xfId="1957" xr:uid="{00000000-0005-0000-0000-0000780B0000}"/>
    <cellStyle name="표준 326" xfId="1958" xr:uid="{00000000-0005-0000-0000-0000790B0000}"/>
    <cellStyle name="표준 327" xfId="1959" xr:uid="{00000000-0005-0000-0000-00007A0B0000}"/>
    <cellStyle name="표준 328" xfId="1960" xr:uid="{00000000-0005-0000-0000-00007B0B0000}"/>
    <cellStyle name="표준 329" xfId="1961" xr:uid="{00000000-0005-0000-0000-00007C0B0000}"/>
    <cellStyle name="표준 33" xfId="1297" xr:uid="{00000000-0005-0000-0000-00007D0B0000}"/>
    <cellStyle name="표준 33 2" xfId="1962" xr:uid="{00000000-0005-0000-0000-00007E0B0000}"/>
    <cellStyle name="표준 33 3" xfId="1963" xr:uid="{00000000-0005-0000-0000-00007F0B0000}"/>
    <cellStyle name="표준 330" xfId="1964" xr:uid="{00000000-0005-0000-0000-0000800B0000}"/>
    <cellStyle name="표준 331" xfId="1965" xr:uid="{00000000-0005-0000-0000-0000810B0000}"/>
    <cellStyle name="표준 332" xfId="1966" xr:uid="{00000000-0005-0000-0000-0000820B0000}"/>
    <cellStyle name="표준 333" xfId="1967" xr:uid="{00000000-0005-0000-0000-0000830B0000}"/>
    <cellStyle name="표준 334" xfId="1968" xr:uid="{00000000-0005-0000-0000-0000840B0000}"/>
    <cellStyle name="표준 335" xfId="1969" xr:uid="{00000000-0005-0000-0000-0000850B0000}"/>
    <cellStyle name="표준 336" xfId="1970" xr:uid="{00000000-0005-0000-0000-0000860B0000}"/>
    <cellStyle name="표준 337" xfId="1971" xr:uid="{00000000-0005-0000-0000-0000870B0000}"/>
    <cellStyle name="표준 338" xfId="1972" xr:uid="{00000000-0005-0000-0000-0000880B0000}"/>
    <cellStyle name="표준 339" xfId="1973" xr:uid="{00000000-0005-0000-0000-0000890B0000}"/>
    <cellStyle name="표준 34" xfId="1298" xr:uid="{00000000-0005-0000-0000-00008A0B0000}"/>
    <cellStyle name="표준 34 2" xfId="1974" xr:uid="{00000000-0005-0000-0000-00008B0B0000}"/>
    <cellStyle name="표준 34 3" xfId="1975" xr:uid="{00000000-0005-0000-0000-00008C0B0000}"/>
    <cellStyle name="표준 340" xfId="1976" xr:uid="{00000000-0005-0000-0000-00008D0B0000}"/>
    <cellStyle name="표준 341" xfId="1977" xr:uid="{00000000-0005-0000-0000-00008E0B0000}"/>
    <cellStyle name="표준 342" xfId="1978" xr:uid="{00000000-0005-0000-0000-00008F0B0000}"/>
    <cellStyle name="표준 343" xfId="1979" xr:uid="{00000000-0005-0000-0000-0000900B0000}"/>
    <cellStyle name="표준 344" xfId="1980" xr:uid="{00000000-0005-0000-0000-0000910B0000}"/>
    <cellStyle name="표준 345" xfId="1981" xr:uid="{00000000-0005-0000-0000-0000920B0000}"/>
    <cellStyle name="표준 346" xfId="1982" xr:uid="{00000000-0005-0000-0000-0000930B0000}"/>
    <cellStyle name="표준 347" xfId="2417" xr:uid="{00000000-0005-0000-0000-0000940B0000}"/>
    <cellStyle name="표준 349" xfId="1983" xr:uid="{00000000-0005-0000-0000-0000950B0000}"/>
    <cellStyle name="표준 349 2" xfId="3436" xr:uid="{00000000-0005-0000-0000-0000960B0000}"/>
    <cellStyle name="표준 349 2 2" xfId="3503" xr:uid="{00000000-0005-0000-0000-0000970B0000}"/>
    <cellStyle name="표준 349 3" xfId="3472" xr:uid="{00000000-0005-0000-0000-0000980B0000}"/>
    <cellStyle name="표준 35" xfId="1299" xr:uid="{00000000-0005-0000-0000-0000990B0000}"/>
    <cellStyle name="표준 35 2" xfId="1984" xr:uid="{00000000-0005-0000-0000-00009A0B0000}"/>
    <cellStyle name="표준 35 3" xfId="1985" xr:uid="{00000000-0005-0000-0000-00009B0B0000}"/>
    <cellStyle name="표준 352 6" xfId="635" xr:uid="{00000000-0005-0000-0000-00009C0B0000}"/>
    <cellStyle name="표준 36" xfId="639" xr:uid="{00000000-0005-0000-0000-00009D0B0000}"/>
    <cellStyle name="표준 36 2" xfId="1986" xr:uid="{00000000-0005-0000-0000-00009E0B0000}"/>
    <cellStyle name="표준 36 3" xfId="1987" xr:uid="{00000000-0005-0000-0000-00009F0B0000}"/>
    <cellStyle name="표준 36 4" xfId="631" xr:uid="{00000000-0005-0000-0000-0000A00B0000}"/>
    <cellStyle name="표준 36 4 2" xfId="640" xr:uid="{00000000-0005-0000-0000-0000A10B0000}"/>
    <cellStyle name="표준 36 5" xfId="1300" xr:uid="{00000000-0005-0000-0000-0000A20B0000}"/>
    <cellStyle name="표준 362" xfId="629" xr:uid="{00000000-0005-0000-0000-0000A30B0000}"/>
    <cellStyle name="표준 365 2" xfId="632" xr:uid="{00000000-0005-0000-0000-0000A40B0000}"/>
    <cellStyle name="표준 366" xfId="3526" xr:uid="{00000000-0005-0000-0000-0000A50B0000}"/>
    <cellStyle name="표준 37" xfId="1301" xr:uid="{00000000-0005-0000-0000-0000A60B0000}"/>
    <cellStyle name="표준 37 2" xfId="1988" xr:uid="{00000000-0005-0000-0000-0000A70B0000}"/>
    <cellStyle name="표준 37 3" xfId="1989" xr:uid="{00000000-0005-0000-0000-0000A80B0000}"/>
    <cellStyle name="표준 38" xfId="636" xr:uid="{00000000-0005-0000-0000-0000A90B0000}"/>
    <cellStyle name="표준 38 2" xfId="1990" xr:uid="{00000000-0005-0000-0000-0000AA0B0000}"/>
    <cellStyle name="표준 38 2 2" xfId="1991" xr:uid="{00000000-0005-0000-0000-0000AB0B0000}"/>
    <cellStyle name="표준 38 2 3" xfId="1992" xr:uid="{00000000-0005-0000-0000-0000AC0B0000}"/>
    <cellStyle name="표준 38 3" xfId="1993" xr:uid="{00000000-0005-0000-0000-0000AD0B0000}"/>
    <cellStyle name="표준 38 3 2" xfId="1994" xr:uid="{00000000-0005-0000-0000-0000AE0B0000}"/>
    <cellStyle name="표준 38 3 3" xfId="1995" xr:uid="{00000000-0005-0000-0000-0000AF0B0000}"/>
    <cellStyle name="표준 38 4" xfId="1996" xr:uid="{00000000-0005-0000-0000-0000B00B0000}"/>
    <cellStyle name="표준 38 4 2" xfId="1997" xr:uid="{00000000-0005-0000-0000-0000B10B0000}"/>
    <cellStyle name="표준 38 4 3" xfId="1998" xr:uid="{00000000-0005-0000-0000-0000B20B0000}"/>
    <cellStyle name="표준 38 5" xfId="1999" xr:uid="{00000000-0005-0000-0000-0000B30B0000}"/>
    <cellStyle name="표준 38 6" xfId="2000" xr:uid="{00000000-0005-0000-0000-0000B40B0000}"/>
    <cellStyle name="표준 38 7" xfId="630" xr:uid="{00000000-0005-0000-0000-0000B50B0000}"/>
    <cellStyle name="표준 38 7 2" xfId="638" xr:uid="{00000000-0005-0000-0000-0000B60B0000}"/>
    <cellStyle name="표준 38 8" xfId="1302" xr:uid="{00000000-0005-0000-0000-0000B70B0000}"/>
    <cellStyle name="표준 38_2008 상수도통계 취합자료(1008)" xfId="2001" xr:uid="{00000000-0005-0000-0000-0000B80B0000}"/>
    <cellStyle name="표준 39" xfId="1303" xr:uid="{00000000-0005-0000-0000-0000B90B0000}"/>
    <cellStyle name="표준 39 2" xfId="2002" xr:uid="{00000000-0005-0000-0000-0000BA0B0000}"/>
    <cellStyle name="표준 39 2 2" xfId="2003" xr:uid="{00000000-0005-0000-0000-0000BB0B0000}"/>
    <cellStyle name="표준 39 2 3" xfId="2004" xr:uid="{00000000-0005-0000-0000-0000BC0B0000}"/>
    <cellStyle name="표준 39 3" xfId="2005" xr:uid="{00000000-0005-0000-0000-0000BD0B0000}"/>
    <cellStyle name="표준 39 3 2" xfId="2006" xr:uid="{00000000-0005-0000-0000-0000BE0B0000}"/>
    <cellStyle name="표준 39 3 3" xfId="2007" xr:uid="{00000000-0005-0000-0000-0000BF0B0000}"/>
    <cellStyle name="표준 39 4" xfId="2008" xr:uid="{00000000-0005-0000-0000-0000C00B0000}"/>
    <cellStyle name="표준 39 4 2" xfId="2009" xr:uid="{00000000-0005-0000-0000-0000C10B0000}"/>
    <cellStyle name="표준 39 4 3" xfId="2010" xr:uid="{00000000-0005-0000-0000-0000C20B0000}"/>
    <cellStyle name="표준 39 5" xfId="2011" xr:uid="{00000000-0005-0000-0000-0000C30B0000}"/>
    <cellStyle name="표준 39 6" xfId="2012" xr:uid="{00000000-0005-0000-0000-0000C40B0000}"/>
    <cellStyle name="표준 39_2008 상수도통계 취합자료(1008)" xfId="2013" xr:uid="{00000000-0005-0000-0000-0000C50B0000}"/>
    <cellStyle name="표준 4" xfId="27" xr:uid="{00000000-0005-0000-0000-0000C60B0000}"/>
    <cellStyle name="표준 4 2" xfId="981" xr:uid="{00000000-0005-0000-0000-0000C70B0000}"/>
    <cellStyle name="표준 4 2 2" xfId="995" xr:uid="{00000000-0005-0000-0000-0000C80B0000}"/>
    <cellStyle name="표준 4 2 2 2" xfId="1304" xr:uid="{00000000-0005-0000-0000-0000C90B0000}"/>
    <cellStyle name="표준 4 2 3" xfId="2688" xr:uid="{00000000-0005-0000-0000-0000CA0B0000}"/>
    <cellStyle name="표준 4 3" xfId="996" xr:uid="{00000000-0005-0000-0000-0000CB0B0000}"/>
    <cellStyle name="표준 4 3 2" xfId="1305" xr:uid="{00000000-0005-0000-0000-0000CC0B0000}"/>
    <cellStyle name="표준 4 3 3" xfId="2689" xr:uid="{00000000-0005-0000-0000-0000CD0B0000}"/>
    <cellStyle name="표준 4 4" xfId="1004" xr:uid="{00000000-0005-0000-0000-0000CE0B0000}"/>
    <cellStyle name="표준 4 4 2" xfId="2675" xr:uid="{00000000-0005-0000-0000-0000CF0B0000}"/>
    <cellStyle name="표준 4 5" xfId="790" xr:uid="{00000000-0005-0000-0000-0000D00B0000}"/>
    <cellStyle name="표준 4 6" xfId="622" xr:uid="{00000000-0005-0000-0000-0000D10B0000}"/>
    <cellStyle name="표준 40" xfId="1306" xr:uid="{00000000-0005-0000-0000-0000D20B0000}"/>
    <cellStyle name="표준 40 2" xfId="2014" xr:uid="{00000000-0005-0000-0000-0000D30B0000}"/>
    <cellStyle name="표준 40 2 2" xfId="2015" xr:uid="{00000000-0005-0000-0000-0000D40B0000}"/>
    <cellStyle name="표준 40 2 3" xfId="2016" xr:uid="{00000000-0005-0000-0000-0000D50B0000}"/>
    <cellStyle name="표준 40 3" xfId="2017" xr:uid="{00000000-0005-0000-0000-0000D60B0000}"/>
    <cellStyle name="표준 40 3 2" xfId="2018" xr:uid="{00000000-0005-0000-0000-0000D70B0000}"/>
    <cellStyle name="표준 40 3 3" xfId="2019" xr:uid="{00000000-0005-0000-0000-0000D80B0000}"/>
    <cellStyle name="표준 40 4" xfId="2020" xr:uid="{00000000-0005-0000-0000-0000D90B0000}"/>
    <cellStyle name="표준 40 4 2" xfId="2021" xr:uid="{00000000-0005-0000-0000-0000DA0B0000}"/>
    <cellStyle name="표준 40 4 3" xfId="2022" xr:uid="{00000000-0005-0000-0000-0000DB0B0000}"/>
    <cellStyle name="표준 40 5" xfId="2023" xr:uid="{00000000-0005-0000-0000-0000DC0B0000}"/>
    <cellStyle name="표준 40 6" xfId="2024" xr:uid="{00000000-0005-0000-0000-0000DD0B0000}"/>
    <cellStyle name="표준 40_2008 상수도통계 취합자료(1008)" xfId="2025" xr:uid="{00000000-0005-0000-0000-0000DE0B0000}"/>
    <cellStyle name="표준 41" xfId="1307" xr:uid="{00000000-0005-0000-0000-0000DF0B0000}"/>
    <cellStyle name="표준 41 2" xfId="2026" xr:uid="{00000000-0005-0000-0000-0000E00B0000}"/>
    <cellStyle name="표준 41 2 2" xfId="2027" xr:uid="{00000000-0005-0000-0000-0000E10B0000}"/>
    <cellStyle name="표준 41 2 2 2" xfId="2028" xr:uid="{00000000-0005-0000-0000-0000E20B0000}"/>
    <cellStyle name="표준 41 2 2 2 2" xfId="2029" xr:uid="{00000000-0005-0000-0000-0000E30B0000}"/>
    <cellStyle name="표준 41 2 2 2 2 2" xfId="3440" xr:uid="{00000000-0005-0000-0000-0000E40B0000}"/>
    <cellStyle name="표준 41 2 2 2 2 2 2" xfId="3507" xr:uid="{00000000-0005-0000-0000-0000E50B0000}"/>
    <cellStyle name="표준 41 2 2 2 2 3" xfId="3476" xr:uid="{00000000-0005-0000-0000-0000E60B0000}"/>
    <cellStyle name="표준 41 2 2 2 3" xfId="3439" xr:uid="{00000000-0005-0000-0000-0000E70B0000}"/>
    <cellStyle name="표준 41 2 2 2 3 2" xfId="3506" xr:uid="{00000000-0005-0000-0000-0000E80B0000}"/>
    <cellStyle name="표준 41 2 2 2 4" xfId="3475" xr:uid="{00000000-0005-0000-0000-0000E90B0000}"/>
    <cellStyle name="표준 41 2 2 3" xfId="2030" xr:uid="{00000000-0005-0000-0000-0000EA0B0000}"/>
    <cellStyle name="표준 41 2 2 3 2" xfId="3441" xr:uid="{00000000-0005-0000-0000-0000EB0B0000}"/>
    <cellStyle name="표준 41 2 2 3 2 2" xfId="3508" xr:uid="{00000000-0005-0000-0000-0000EC0B0000}"/>
    <cellStyle name="표준 41 2 2 3 3" xfId="3477" xr:uid="{00000000-0005-0000-0000-0000ED0B0000}"/>
    <cellStyle name="표준 41 2 2 4" xfId="3438" xr:uid="{00000000-0005-0000-0000-0000EE0B0000}"/>
    <cellStyle name="표준 41 2 2 4 2" xfId="3505" xr:uid="{00000000-0005-0000-0000-0000EF0B0000}"/>
    <cellStyle name="표준 41 2 2 5" xfId="3474" xr:uid="{00000000-0005-0000-0000-0000F00B0000}"/>
    <cellStyle name="표준 41 2 3" xfId="2031" xr:uid="{00000000-0005-0000-0000-0000F10B0000}"/>
    <cellStyle name="표준 41 2 3 2" xfId="2032" xr:uid="{00000000-0005-0000-0000-0000F20B0000}"/>
    <cellStyle name="표준 41 2 3 2 2" xfId="2033" xr:uid="{00000000-0005-0000-0000-0000F30B0000}"/>
    <cellStyle name="표준 41 2 3 2 2 2" xfId="3444" xr:uid="{00000000-0005-0000-0000-0000F40B0000}"/>
    <cellStyle name="표준 41 2 3 2 2 2 2" xfId="3511" xr:uid="{00000000-0005-0000-0000-0000F50B0000}"/>
    <cellStyle name="표준 41 2 3 2 2 3" xfId="3480" xr:uid="{00000000-0005-0000-0000-0000F60B0000}"/>
    <cellStyle name="표준 41 2 3 2 3" xfId="3443" xr:uid="{00000000-0005-0000-0000-0000F70B0000}"/>
    <cellStyle name="표준 41 2 3 2 3 2" xfId="3510" xr:uid="{00000000-0005-0000-0000-0000F80B0000}"/>
    <cellStyle name="표준 41 2 3 2 4" xfId="3479" xr:uid="{00000000-0005-0000-0000-0000F90B0000}"/>
    <cellStyle name="표준 41 2 3 3" xfId="2034" xr:uid="{00000000-0005-0000-0000-0000FA0B0000}"/>
    <cellStyle name="표준 41 2 3 3 2" xfId="3445" xr:uid="{00000000-0005-0000-0000-0000FB0B0000}"/>
    <cellStyle name="표준 41 2 3 3 2 2" xfId="3512" xr:uid="{00000000-0005-0000-0000-0000FC0B0000}"/>
    <cellStyle name="표준 41 2 3 3 3" xfId="3481" xr:uid="{00000000-0005-0000-0000-0000FD0B0000}"/>
    <cellStyle name="표준 41 2 3 4" xfId="3442" xr:uid="{00000000-0005-0000-0000-0000FE0B0000}"/>
    <cellStyle name="표준 41 2 3 4 2" xfId="3509" xr:uid="{00000000-0005-0000-0000-0000FF0B0000}"/>
    <cellStyle name="표준 41 2 3 5" xfId="3478" xr:uid="{00000000-0005-0000-0000-0000000C0000}"/>
    <cellStyle name="표준 41 2 4" xfId="2035" xr:uid="{00000000-0005-0000-0000-0000010C0000}"/>
    <cellStyle name="표준 41 2 4 2" xfId="2036" xr:uid="{00000000-0005-0000-0000-0000020C0000}"/>
    <cellStyle name="표준 41 2 4 2 2" xfId="3447" xr:uid="{00000000-0005-0000-0000-0000030C0000}"/>
    <cellStyle name="표준 41 2 4 2 2 2" xfId="3514" xr:uid="{00000000-0005-0000-0000-0000040C0000}"/>
    <cellStyle name="표준 41 2 4 2 3" xfId="3483" xr:uid="{00000000-0005-0000-0000-0000050C0000}"/>
    <cellStyle name="표준 41 2 4 3" xfId="3446" xr:uid="{00000000-0005-0000-0000-0000060C0000}"/>
    <cellStyle name="표준 41 2 4 3 2" xfId="3513" xr:uid="{00000000-0005-0000-0000-0000070C0000}"/>
    <cellStyle name="표준 41 2 4 4" xfId="3482" xr:uid="{00000000-0005-0000-0000-0000080C0000}"/>
    <cellStyle name="표준 41 2 5" xfId="2037" xr:uid="{00000000-0005-0000-0000-0000090C0000}"/>
    <cellStyle name="표준 41 2 5 2" xfId="3448" xr:uid="{00000000-0005-0000-0000-00000A0C0000}"/>
    <cellStyle name="표준 41 2 5 2 2" xfId="3515" xr:uid="{00000000-0005-0000-0000-00000B0C0000}"/>
    <cellStyle name="표준 41 2 5 3" xfId="3484" xr:uid="{00000000-0005-0000-0000-00000C0C0000}"/>
    <cellStyle name="표준 41 2 6" xfId="3437" xr:uid="{00000000-0005-0000-0000-00000D0C0000}"/>
    <cellStyle name="표준 41 2 6 2" xfId="3504" xr:uid="{00000000-0005-0000-0000-00000E0C0000}"/>
    <cellStyle name="표준 41 2 7" xfId="3473" xr:uid="{00000000-0005-0000-0000-00000F0C0000}"/>
    <cellStyle name="표준 41 3" xfId="2038" xr:uid="{00000000-0005-0000-0000-0000100C0000}"/>
    <cellStyle name="표준 41 3 2" xfId="2039" xr:uid="{00000000-0005-0000-0000-0000110C0000}"/>
    <cellStyle name="표준 41 3 2 2" xfId="2040" xr:uid="{00000000-0005-0000-0000-0000120C0000}"/>
    <cellStyle name="표준 41 3 2 2 2" xfId="3451" xr:uid="{00000000-0005-0000-0000-0000130C0000}"/>
    <cellStyle name="표준 41 3 2 2 2 2" xfId="3518" xr:uid="{00000000-0005-0000-0000-0000140C0000}"/>
    <cellStyle name="표준 41 3 2 2 3" xfId="3487" xr:uid="{00000000-0005-0000-0000-0000150C0000}"/>
    <cellStyle name="표준 41 3 2 3" xfId="3450" xr:uid="{00000000-0005-0000-0000-0000160C0000}"/>
    <cellStyle name="표준 41 3 2 3 2" xfId="3517" xr:uid="{00000000-0005-0000-0000-0000170C0000}"/>
    <cellStyle name="표준 41 3 2 4" xfId="3486" xr:uid="{00000000-0005-0000-0000-0000180C0000}"/>
    <cellStyle name="표준 41 3 3" xfId="2041" xr:uid="{00000000-0005-0000-0000-0000190C0000}"/>
    <cellStyle name="표준 41 3 3 2" xfId="3452" xr:uid="{00000000-0005-0000-0000-00001A0C0000}"/>
    <cellStyle name="표준 41 3 3 2 2" xfId="3519" xr:uid="{00000000-0005-0000-0000-00001B0C0000}"/>
    <cellStyle name="표준 41 3 3 3" xfId="3488" xr:uid="{00000000-0005-0000-0000-00001C0C0000}"/>
    <cellStyle name="표준 41 3 4" xfId="3449" xr:uid="{00000000-0005-0000-0000-00001D0C0000}"/>
    <cellStyle name="표준 41 3 4 2" xfId="3516" xr:uid="{00000000-0005-0000-0000-00001E0C0000}"/>
    <cellStyle name="표준 41 3 5" xfId="3485" xr:uid="{00000000-0005-0000-0000-00001F0C0000}"/>
    <cellStyle name="표준 41 4" xfId="2042" xr:uid="{00000000-0005-0000-0000-0000200C0000}"/>
    <cellStyle name="표준 41 4 2" xfId="2043" xr:uid="{00000000-0005-0000-0000-0000210C0000}"/>
    <cellStyle name="표준 41 4 2 2" xfId="3454" xr:uid="{00000000-0005-0000-0000-0000220C0000}"/>
    <cellStyle name="표준 41 4 2 2 2" xfId="3521" xr:uid="{00000000-0005-0000-0000-0000230C0000}"/>
    <cellStyle name="표준 41 4 2 3" xfId="3490" xr:uid="{00000000-0005-0000-0000-0000240C0000}"/>
    <cellStyle name="표준 41 4 3" xfId="2044" xr:uid="{00000000-0005-0000-0000-0000250C0000}"/>
    <cellStyle name="표준 41 4 4" xfId="3453" xr:uid="{00000000-0005-0000-0000-0000260C0000}"/>
    <cellStyle name="표준 41 4 4 2" xfId="3520" xr:uid="{00000000-0005-0000-0000-0000270C0000}"/>
    <cellStyle name="표준 41 4 5" xfId="3489" xr:uid="{00000000-0005-0000-0000-0000280C0000}"/>
    <cellStyle name="표준 41 5" xfId="2045" xr:uid="{00000000-0005-0000-0000-0000290C0000}"/>
    <cellStyle name="표준 41 5 2" xfId="3455" xr:uid="{00000000-0005-0000-0000-00002A0C0000}"/>
    <cellStyle name="표준 41 5 2 2" xfId="3522" xr:uid="{00000000-0005-0000-0000-00002B0C0000}"/>
    <cellStyle name="표준 41 5 3" xfId="3491" xr:uid="{00000000-0005-0000-0000-00002C0C0000}"/>
    <cellStyle name="표준 41 6" xfId="2046" xr:uid="{00000000-0005-0000-0000-00002D0C0000}"/>
    <cellStyle name="표준 41 6 2" xfId="3456" xr:uid="{00000000-0005-0000-0000-00002E0C0000}"/>
    <cellStyle name="표준 41 6 2 2" xfId="3523" xr:uid="{00000000-0005-0000-0000-00002F0C0000}"/>
    <cellStyle name="표준 41 6 3" xfId="3492" xr:uid="{00000000-0005-0000-0000-0000300C0000}"/>
    <cellStyle name="표준 41 7" xfId="3435" xr:uid="{00000000-0005-0000-0000-0000310C0000}"/>
    <cellStyle name="표준 41 7 2" xfId="3502" xr:uid="{00000000-0005-0000-0000-0000320C0000}"/>
    <cellStyle name="표준 41 8" xfId="3467" xr:uid="{00000000-0005-0000-0000-0000330C0000}"/>
    <cellStyle name="표준 41_2008 상수도통계 취합자료(1008)" xfId="2047" xr:uid="{00000000-0005-0000-0000-0000340C0000}"/>
    <cellStyle name="표준 42" xfId="2048" xr:uid="{00000000-0005-0000-0000-0000350C0000}"/>
    <cellStyle name="표준 42 2" xfId="2049" xr:uid="{00000000-0005-0000-0000-0000360C0000}"/>
    <cellStyle name="표준 42 2 2" xfId="2050" xr:uid="{00000000-0005-0000-0000-0000370C0000}"/>
    <cellStyle name="표준 42 2 3" xfId="2051" xr:uid="{00000000-0005-0000-0000-0000380C0000}"/>
    <cellStyle name="표준 42 3" xfId="2052" xr:uid="{00000000-0005-0000-0000-0000390C0000}"/>
    <cellStyle name="표준 42 3 2" xfId="2053" xr:uid="{00000000-0005-0000-0000-00003A0C0000}"/>
    <cellStyle name="표준 42 3 3" xfId="2054" xr:uid="{00000000-0005-0000-0000-00003B0C0000}"/>
    <cellStyle name="표준 42 4" xfId="2055" xr:uid="{00000000-0005-0000-0000-00003C0C0000}"/>
    <cellStyle name="표준 42 4 2" xfId="2056" xr:uid="{00000000-0005-0000-0000-00003D0C0000}"/>
    <cellStyle name="표준 42 4 3" xfId="2057" xr:uid="{00000000-0005-0000-0000-00003E0C0000}"/>
    <cellStyle name="표준 42 5" xfId="2058" xr:uid="{00000000-0005-0000-0000-00003F0C0000}"/>
    <cellStyle name="표준 42 6" xfId="2059" xr:uid="{00000000-0005-0000-0000-0000400C0000}"/>
    <cellStyle name="표준 42 7" xfId="3457" xr:uid="{00000000-0005-0000-0000-0000410C0000}"/>
    <cellStyle name="표준 42 7 2" xfId="3524" xr:uid="{00000000-0005-0000-0000-0000420C0000}"/>
    <cellStyle name="표준 42 8" xfId="3493" xr:uid="{00000000-0005-0000-0000-0000430C0000}"/>
    <cellStyle name="표준 42_2008 상수도통계 취합자료(1008)" xfId="2060" xr:uid="{00000000-0005-0000-0000-0000440C0000}"/>
    <cellStyle name="표준 43" xfId="2061" xr:uid="{00000000-0005-0000-0000-0000450C0000}"/>
    <cellStyle name="표준 43 2" xfId="2062" xr:uid="{00000000-0005-0000-0000-0000460C0000}"/>
    <cellStyle name="표준 43 3" xfId="2063" xr:uid="{00000000-0005-0000-0000-0000470C0000}"/>
    <cellStyle name="표준 44" xfId="2064" xr:uid="{00000000-0005-0000-0000-0000480C0000}"/>
    <cellStyle name="표준 44 2" xfId="2065" xr:uid="{00000000-0005-0000-0000-0000490C0000}"/>
    <cellStyle name="표준 44 2 2" xfId="2066" xr:uid="{00000000-0005-0000-0000-00004A0C0000}"/>
    <cellStyle name="표준 44 2 3" xfId="2067" xr:uid="{00000000-0005-0000-0000-00004B0C0000}"/>
    <cellStyle name="표준 44 3" xfId="2068" xr:uid="{00000000-0005-0000-0000-00004C0C0000}"/>
    <cellStyle name="표준 44 3 2" xfId="2069" xr:uid="{00000000-0005-0000-0000-00004D0C0000}"/>
    <cellStyle name="표준 44 3 3" xfId="2070" xr:uid="{00000000-0005-0000-0000-00004E0C0000}"/>
    <cellStyle name="표준 44 4" xfId="2071" xr:uid="{00000000-0005-0000-0000-00004F0C0000}"/>
    <cellStyle name="표준 44 4 2" xfId="2072" xr:uid="{00000000-0005-0000-0000-0000500C0000}"/>
    <cellStyle name="표준 44 4 3" xfId="2073" xr:uid="{00000000-0005-0000-0000-0000510C0000}"/>
    <cellStyle name="표준 44 5" xfId="2074" xr:uid="{00000000-0005-0000-0000-0000520C0000}"/>
    <cellStyle name="표준 44 6" xfId="2075" xr:uid="{00000000-0005-0000-0000-0000530C0000}"/>
    <cellStyle name="표준 44_2008 상수도통계 취합자료(1008)" xfId="2076" xr:uid="{00000000-0005-0000-0000-0000540C0000}"/>
    <cellStyle name="표준 45" xfId="2077" xr:uid="{00000000-0005-0000-0000-0000550C0000}"/>
    <cellStyle name="표준 45 2" xfId="2078" xr:uid="{00000000-0005-0000-0000-0000560C0000}"/>
    <cellStyle name="표준 45 2 2" xfId="2079" xr:uid="{00000000-0005-0000-0000-0000570C0000}"/>
    <cellStyle name="표준 45 2 3" xfId="2080" xr:uid="{00000000-0005-0000-0000-0000580C0000}"/>
    <cellStyle name="표준 45 3" xfId="2081" xr:uid="{00000000-0005-0000-0000-0000590C0000}"/>
    <cellStyle name="표준 45 3 2" xfId="2082" xr:uid="{00000000-0005-0000-0000-00005A0C0000}"/>
    <cellStyle name="표준 45 3 3" xfId="2083" xr:uid="{00000000-0005-0000-0000-00005B0C0000}"/>
    <cellStyle name="표준 45 4" xfId="2084" xr:uid="{00000000-0005-0000-0000-00005C0C0000}"/>
    <cellStyle name="표준 45 4 2" xfId="2085" xr:uid="{00000000-0005-0000-0000-00005D0C0000}"/>
    <cellStyle name="표준 45 4 3" xfId="2086" xr:uid="{00000000-0005-0000-0000-00005E0C0000}"/>
    <cellStyle name="표준 45 5" xfId="2087" xr:uid="{00000000-0005-0000-0000-00005F0C0000}"/>
    <cellStyle name="표준 45 6" xfId="2088" xr:uid="{00000000-0005-0000-0000-0000600C0000}"/>
    <cellStyle name="표준 45_2008 상수도통계 취합자료(1008)" xfId="2089" xr:uid="{00000000-0005-0000-0000-0000610C0000}"/>
    <cellStyle name="표준 46" xfId="2090" xr:uid="{00000000-0005-0000-0000-0000620C0000}"/>
    <cellStyle name="표준 46 2" xfId="2091" xr:uid="{00000000-0005-0000-0000-0000630C0000}"/>
    <cellStyle name="표준 46 2 2" xfId="2092" xr:uid="{00000000-0005-0000-0000-0000640C0000}"/>
    <cellStyle name="표준 46 2 3" xfId="2093" xr:uid="{00000000-0005-0000-0000-0000650C0000}"/>
    <cellStyle name="표준 46 3" xfId="2094" xr:uid="{00000000-0005-0000-0000-0000660C0000}"/>
    <cellStyle name="표준 46 3 2" xfId="2095" xr:uid="{00000000-0005-0000-0000-0000670C0000}"/>
    <cellStyle name="표준 46 3 3" xfId="2096" xr:uid="{00000000-0005-0000-0000-0000680C0000}"/>
    <cellStyle name="표준 46 4" xfId="2097" xr:uid="{00000000-0005-0000-0000-0000690C0000}"/>
    <cellStyle name="표준 46 4 2" xfId="2098" xr:uid="{00000000-0005-0000-0000-00006A0C0000}"/>
    <cellStyle name="표준 46 4 3" xfId="2099" xr:uid="{00000000-0005-0000-0000-00006B0C0000}"/>
    <cellStyle name="표준 46 5" xfId="2100" xr:uid="{00000000-0005-0000-0000-00006C0C0000}"/>
    <cellStyle name="표준 46 6" xfId="2101" xr:uid="{00000000-0005-0000-0000-00006D0C0000}"/>
    <cellStyle name="표준 46_2008 상수도통계 취합자료(1008)" xfId="2102" xr:uid="{00000000-0005-0000-0000-00006E0C0000}"/>
    <cellStyle name="표준 47" xfId="2103" xr:uid="{00000000-0005-0000-0000-00006F0C0000}"/>
    <cellStyle name="표준 47 2" xfId="2104" xr:uid="{00000000-0005-0000-0000-0000700C0000}"/>
    <cellStyle name="표준 47 2 2" xfId="2105" xr:uid="{00000000-0005-0000-0000-0000710C0000}"/>
    <cellStyle name="표준 47 2 3" xfId="2106" xr:uid="{00000000-0005-0000-0000-0000720C0000}"/>
    <cellStyle name="표준 47 3" xfId="2107" xr:uid="{00000000-0005-0000-0000-0000730C0000}"/>
    <cellStyle name="표준 47 3 2" xfId="2108" xr:uid="{00000000-0005-0000-0000-0000740C0000}"/>
    <cellStyle name="표준 47 3 3" xfId="2109" xr:uid="{00000000-0005-0000-0000-0000750C0000}"/>
    <cellStyle name="표준 47 4" xfId="2110" xr:uid="{00000000-0005-0000-0000-0000760C0000}"/>
    <cellStyle name="표준 47 4 2" xfId="2111" xr:uid="{00000000-0005-0000-0000-0000770C0000}"/>
    <cellStyle name="표준 47 4 3" xfId="2112" xr:uid="{00000000-0005-0000-0000-0000780C0000}"/>
    <cellStyle name="표준 47 5" xfId="2113" xr:uid="{00000000-0005-0000-0000-0000790C0000}"/>
    <cellStyle name="표준 47 6" xfId="2114" xr:uid="{00000000-0005-0000-0000-00007A0C0000}"/>
    <cellStyle name="표준 47_2008 상수도통계 취합자료(1008)" xfId="2115" xr:uid="{00000000-0005-0000-0000-00007B0C0000}"/>
    <cellStyle name="표준 48" xfId="2116" xr:uid="{00000000-0005-0000-0000-00007C0C0000}"/>
    <cellStyle name="표준 48 2" xfId="2117" xr:uid="{00000000-0005-0000-0000-00007D0C0000}"/>
    <cellStyle name="표준 48 2 2" xfId="2118" xr:uid="{00000000-0005-0000-0000-00007E0C0000}"/>
    <cellStyle name="표준 48 2 3" xfId="2119" xr:uid="{00000000-0005-0000-0000-00007F0C0000}"/>
    <cellStyle name="표준 48 3" xfId="2120" xr:uid="{00000000-0005-0000-0000-0000800C0000}"/>
    <cellStyle name="표준 48 3 2" xfId="2121" xr:uid="{00000000-0005-0000-0000-0000810C0000}"/>
    <cellStyle name="표준 48 3 3" xfId="2122" xr:uid="{00000000-0005-0000-0000-0000820C0000}"/>
    <cellStyle name="표준 48 4" xfId="2123" xr:uid="{00000000-0005-0000-0000-0000830C0000}"/>
    <cellStyle name="표준 48 4 2" xfId="2124" xr:uid="{00000000-0005-0000-0000-0000840C0000}"/>
    <cellStyle name="표준 48 4 3" xfId="2125" xr:uid="{00000000-0005-0000-0000-0000850C0000}"/>
    <cellStyle name="표준 48 5" xfId="2126" xr:uid="{00000000-0005-0000-0000-0000860C0000}"/>
    <cellStyle name="표준 48 6" xfId="2127" xr:uid="{00000000-0005-0000-0000-0000870C0000}"/>
    <cellStyle name="표준 48_2008 상수도통계 취합자료(1008)" xfId="2128" xr:uid="{00000000-0005-0000-0000-0000880C0000}"/>
    <cellStyle name="표준 49" xfId="2129" xr:uid="{00000000-0005-0000-0000-0000890C0000}"/>
    <cellStyle name="표준 49 2" xfId="2130" xr:uid="{00000000-0005-0000-0000-00008A0C0000}"/>
    <cellStyle name="표준 49 2 2" xfId="2131" xr:uid="{00000000-0005-0000-0000-00008B0C0000}"/>
    <cellStyle name="표준 49 2 3" xfId="2132" xr:uid="{00000000-0005-0000-0000-00008C0C0000}"/>
    <cellStyle name="표준 49 3" xfId="2133" xr:uid="{00000000-0005-0000-0000-00008D0C0000}"/>
    <cellStyle name="표준 49 3 2" xfId="2134" xr:uid="{00000000-0005-0000-0000-00008E0C0000}"/>
    <cellStyle name="표준 49 3 3" xfId="2135" xr:uid="{00000000-0005-0000-0000-00008F0C0000}"/>
    <cellStyle name="표준 49 4" xfId="2136" xr:uid="{00000000-0005-0000-0000-0000900C0000}"/>
    <cellStyle name="표준 49 4 2" xfId="2137" xr:uid="{00000000-0005-0000-0000-0000910C0000}"/>
    <cellStyle name="표준 49 4 3" xfId="2138" xr:uid="{00000000-0005-0000-0000-0000920C0000}"/>
    <cellStyle name="표준 49 5" xfId="2139" xr:uid="{00000000-0005-0000-0000-0000930C0000}"/>
    <cellStyle name="표준 49 6" xfId="2140" xr:uid="{00000000-0005-0000-0000-0000940C0000}"/>
    <cellStyle name="표준 49_2008 상수도통계 취합자료(1008)" xfId="2141" xr:uid="{00000000-0005-0000-0000-0000950C0000}"/>
    <cellStyle name="표준 5" xfId="28" xr:uid="{00000000-0005-0000-0000-0000960C0000}"/>
    <cellStyle name="표준 5 2" xfId="1308" xr:uid="{00000000-0005-0000-0000-0000970C0000}"/>
    <cellStyle name="표준 5 3" xfId="2142" xr:uid="{00000000-0005-0000-0000-0000980C0000}"/>
    <cellStyle name="표준 5 4" xfId="2143" xr:uid="{00000000-0005-0000-0000-0000990C0000}"/>
    <cellStyle name="표준 5 5" xfId="1011" xr:uid="{00000000-0005-0000-0000-00009A0C0000}"/>
    <cellStyle name="표준 5 6" xfId="2690" xr:uid="{00000000-0005-0000-0000-00009B0C0000}"/>
    <cellStyle name="표준 5 7" xfId="997" xr:uid="{00000000-0005-0000-0000-00009C0C0000}"/>
    <cellStyle name="표준 5 8" xfId="624" xr:uid="{00000000-0005-0000-0000-00009D0C0000}"/>
    <cellStyle name="표준 50" xfId="2144" xr:uid="{00000000-0005-0000-0000-00009E0C0000}"/>
    <cellStyle name="표준 50 2" xfId="2145" xr:uid="{00000000-0005-0000-0000-00009F0C0000}"/>
    <cellStyle name="표준 50 2 2" xfId="2146" xr:uid="{00000000-0005-0000-0000-0000A00C0000}"/>
    <cellStyle name="표준 50 2 3" xfId="2147" xr:uid="{00000000-0005-0000-0000-0000A10C0000}"/>
    <cellStyle name="표준 50 3" xfId="2148" xr:uid="{00000000-0005-0000-0000-0000A20C0000}"/>
    <cellStyle name="표준 50 3 2" xfId="2149" xr:uid="{00000000-0005-0000-0000-0000A30C0000}"/>
    <cellStyle name="표준 50 3 3" xfId="2150" xr:uid="{00000000-0005-0000-0000-0000A40C0000}"/>
    <cellStyle name="표준 50 4" xfId="2151" xr:uid="{00000000-0005-0000-0000-0000A50C0000}"/>
    <cellStyle name="표준 50 4 2" xfId="2152" xr:uid="{00000000-0005-0000-0000-0000A60C0000}"/>
    <cellStyle name="표준 50 4 3" xfId="2153" xr:uid="{00000000-0005-0000-0000-0000A70C0000}"/>
    <cellStyle name="표준 50 5" xfId="2154" xr:uid="{00000000-0005-0000-0000-0000A80C0000}"/>
    <cellStyle name="표준 50 6" xfId="2155" xr:uid="{00000000-0005-0000-0000-0000A90C0000}"/>
    <cellStyle name="표준 50_2008 상수도통계 취합자료(1008)" xfId="2156" xr:uid="{00000000-0005-0000-0000-0000AA0C0000}"/>
    <cellStyle name="표준 51" xfId="2157" xr:uid="{00000000-0005-0000-0000-0000AB0C0000}"/>
    <cellStyle name="표준 51 2" xfId="2158" xr:uid="{00000000-0005-0000-0000-0000AC0C0000}"/>
    <cellStyle name="표준 51 2 2" xfId="2159" xr:uid="{00000000-0005-0000-0000-0000AD0C0000}"/>
    <cellStyle name="표준 51 2 3" xfId="2160" xr:uid="{00000000-0005-0000-0000-0000AE0C0000}"/>
    <cellStyle name="표준 51 3" xfId="2161" xr:uid="{00000000-0005-0000-0000-0000AF0C0000}"/>
    <cellStyle name="표준 51 3 2" xfId="2162" xr:uid="{00000000-0005-0000-0000-0000B00C0000}"/>
    <cellStyle name="표준 51 3 3" xfId="2163" xr:uid="{00000000-0005-0000-0000-0000B10C0000}"/>
    <cellStyle name="표준 51 4" xfId="2164" xr:uid="{00000000-0005-0000-0000-0000B20C0000}"/>
    <cellStyle name="표준 51 4 2" xfId="2165" xr:uid="{00000000-0005-0000-0000-0000B30C0000}"/>
    <cellStyle name="표준 51 4 3" xfId="2166" xr:uid="{00000000-0005-0000-0000-0000B40C0000}"/>
    <cellStyle name="표준 51 5" xfId="2167" xr:uid="{00000000-0005-0000-0000-0000B50C0000}"/>
    <cellStyle name="표준 51 6" xfId="2168" xr:uid="{00000000-0005-0000-0000-0000B60C0000}"/>
    <cellStyle name="표준 51_2008 상수도통계 취합자료(1008)" xfId="2169" xr:uid="{00000000-0005-0000-0000-0000B70C0000}"/>
    <cellStyle name="표준 52" xfId="2170" xr:uid="{00000000-0005-0000-0000-0000B80C0000}"/>
    <cellStyle name="표준 52 2" xfId="2171" xr:uid="{00000000-0005-0000-0000-0000B90C0000}"/>
    <cellStyle name="표준 52 2 2" xfId="2172" xr:uid="{00000000-0005-0000-0000-0000BA0C0000}"/>
    <cellStyle name="표준 52 2 3" xfId="2173" xr:uid="{00000000-0005-0000-0000-0000BB0C0000}"/>
    <cellStyle name="표준 52 3" xfId="2174" xr:uid="{00000000-0005-0000-0000-0000BC0C0000}"/>
    <cellStyle name="표준 52 3 2" xfId="2175" xr:uid="{00000000-0005-0000-0000-0000BD0C0000}"/>
    <cellStyle name="표준 52 3 3" xfId="2176" xr:uid="{00000000-0005-0000-0000-0000BE0C0000}"/>
    <cellStyle name="표준 52 4" xfId="2177" xr:uid="{00000000-0005-0000-0000-0000BF0C0000}"/>
    <cellStyle name="표준 52 4 2" xfId="2178" xr:uid="{00000000-0005-0000-0000-0000C00C0000}"/>
    <cellStyle name="표준 52 4 3" xfId="2179" xr:uid="{00000000-0005-0000-0000-0000C10C0000}"/>
    <cellStyle name="표준 52 5" xfId="2180" xr:uid="{00000000-0005-0000-0000-0000C20C0000}"/>
    <cellStyle name="표준 52 6" xfId="2181" xr:uid="{00000000-0005-0000-0000-0000C30C0000}"/>
    <cellStyle name="표준 52_2008 상수도통계 취합자료(1008)" xfId="2182" xr:uid="{00000000-0005-0000-0000-0000C40C0000}"/>
    <cellStyle name="표준 53" xfId="2183" xr:uid="{00000000-0005-0000-0000-0000C50C0000}"/>
    <cellStyle name="표준 53 2" xfId="2184" xr:uid="{00000000-0005-0000-0000-0000C60C0000}"/>
    <cellStyle name="표준 53 2 2" xfId="2185" xr:uid="{00000000-0005-0000-0000-0000C70C0000}"/>
    <cellStyle name="표준 53 2 3" xfId="2186" xr:uid="{00000000-0005-0000-0000-0000C80C0000}"/>
    <cellStyle name="표준 53 3" xfId="2187" xr:uid="{00000000-0005-0000-0000-0000C90C0000}"/>
    <cellStyle name="표준 53 3 2" xfId="2188" xr:uid="{00000000-0005-0000-0000-0000CA0C0000}"/>
    <cellStyle name="표준 53 3 3" xfId="2189" xr:uid="{00000000-0005-0000-0000-0000CB0C0000}"/>
    <cellStyle name="표준 53 4" xfId="2190" xr:uid="{00000000-0005-0000-0000-0000CC0C0000}"/>
    <cellStyle name="표준 53 4 2" xfId="2191" xr:uid="{00000000-0005-0000-0000-0000CD0C0000}"/>
    <cellStyle name="표준 53 4 3" xfId="2192" xr:uid="{00000000-0005-0000-0000-0000CE0C0000}"/>
    <cellStyle name="표준 53 5" xfId="2193" xr:uid="{00000000-0005-0000-0000-0000CF0C0000}"/>
    <cellStyle name="표준 53 6" xfId="2194" xr:uid="{00000000-0005-0000-0000-0000D00C0000}"/>
    <cellStyle name="표준 53_2008 상수도통계 취합자료(1008)" xfId="2195" xr:uid="{00000000-0005-0000-0000-0000D10C0000}"/>
    <cellStyle name="표준 54" xfId="2196" xr:uid="{00000000-0005-0000-0000-0000D20C0000}"/>
    <cellStyle name="표준 54 2" xfId="2197" xr:uid="{00000000-0005-0000-0000-0000D30C0000}"/>
    <cellStyle name="표준 54 2 2" xfId="2198" xr:uid="{00000000-0005-0000-0000-0000D40C0000}"/>
    <cellStyle name="표준 54 2 3" xfId="2199" xr:uid="{00000000-0005-0000-0000-0000D50C0000}"/>
    <cellStyle name="표준 54 3" xfId="2200" xr:uid="{00000000-0005-0000-0000-0000D60C0000}"/>
    <cellStyle name="표준 54 3 2" xfId="2201" xr:uid="{00000000-0005-0000-0000-0000D70C0000}"/>
    <cellStyle name="표준 54 3 3" xfId="2202" xr:uid="{00000000-0005-0000-0000-0000D80C0000}"/>
    <cellStyle name="표준 54 4" xfId="2203" xr:uid="{00000000-0005-0000-0000-0000D90C0000}"/>
    <cellStyle name="표준 54 4 2" xfId="2204" xr:uid="{00000000-0005-0000-0000-0000DA0C0000}"/>
    <cellStyle name="표준 54 4 3" xfId="2205" xr:uid="{00000000-0005-0000-0000-0000DB0C0000}"/>
    <cellStyle name="표준 54 5" xfId="2206" xr:uid="{00000000-0005-0000-0000-0000DC0C0000}"/>
    <cellStyle name="표준 54 6" xfId="2207" xr:uid="{00000000-0005-0000-0000-0000DD0C0000}"/>
    <cellStyle name="표준 54_2008 상수도통계 취합자료(1008)" xfId="2208" xr:uid="{00000000-0005-0000-0000-0000DE0C0000}"/>
    <cellStyle name="표준 55" xfId="2209" xr:uid="{00000000-0005-0000-0000-0000DF0C0000}"/>
    <cellStyle name="표준 55 2" xfId="2210" xr:uid="{00000000-0005-0000-0000-0000E00C0000}"/>
    <cellStyle name="표준 55 2 2" xfId="2211" xr:uid="{00000000-0005-0000-0000-0000E10C0000}"/>
    <cellStyle name="표준 55 2 3" xfId="2212" xr:uid="{00000000-0005-0000-0000-0000E20C0000}"/>
    <cellStyle name="표준 55 3" xfId="2213" xr:uid="{00000000-0005-0000-0000-0000E30C0000}"/>
    <cellStyle name="표준 55 3 2" xfId="2214" xr:uid="{00000000-0005-0000-0000-0000E40C0000}"/>
    <cellStyle name="표준 55 3 3" xfId="2215" xr:uid="{00000000-0005-0000-0000-0000E50C0000}"/>
    <cellStyle name="표준 55 4" xfId="2216" xr:uid="{00000000-0005-0000-0000-0000E60C0000}"/>
    <cellStyle name="표준 55 4 2" xfId="2217" xr:uid="{00000000-0005-0000-0000-0000E70C0000}"/>
    <cellStyle name="표준 55 4 3" xfId="2218" xr:uid="{00000000-0005-0000-0000-0000E80C0000}"/>
    <cellStyle name="표준 55 5" xfId="2219" xr:uid="{00000000-0005-0000-0000-0000E90C0000}"/>
    <cellStyle name="표준 55 6" xfId="2220" xr:uid="{00000000-0005-0000-0000-0000EA0C0000}"/>
    <cellStyle name="표준 55_2008 상수도통계 취합자료(1008)" xfId="2221" xr:uid="{00000000-0005-0000-0000-0000EB0C0000}"/>
    <cellStyle name="표준 56" xfId="2222" xr:uid="{00000000-0005-0000-0000-0000EC0C0000}"/>
    <cellStyle name="표준 56 2" xfId="2223" xr:uid="{00000000-0005-0000-0000-0000ED0C0000}"/>
    <cellStyle name="표준 56 2 2" xfId="2224" xr:uid="{00000000-0005-0000-0000-0000EE0C0000}"/>
    <cellStyle name="표준 56 2 3" xfId="2225" xr:uid="{00000000-0005-0000-0000-0000EF0C0000}"/>
    <cellStyle name="표준 56 3" xfId="2226" xr:uid="{00000000-0005-0000-0000-0000F00C0000}"/>
    <cellStyle name="표준 56 3 2" xfId="2227" xr:uid="{00000000-0005-0000-0000-0000F10C0000}"/>
    <cellStyle name="표준 56 3 3" xfId="2228" xr:uid="{00000000-0005-0000-0000-0000F20C0000}"/>
    <cellStyle name="표준 56 4" xfId="2229" xr:uid="{00000000-0005-0000-0000-0000F30C0000}"/>
    <cellStyle name="표준 56 4 2" xfId="2230" xr:uid="{00000000-0005-0000-0000-0000F40C0000}"/>
    <cellStyle name="표준 56 4 3" xfId="2231" xr:uid="{00000000-0005-0000-0000-0000F50C0000}"/>
    <cellStyle name="표준 56 5" xfId="2232" xr:uid="{00000000-0005-0000-0000-0000F60C0000}"/>
    <cellStyle name="표준 56 6" xfId="2233" xr:uid="{00000000-0005-0000-0000-0000F70C0000}"/>
    <cellStyle name="표준 56_2008 상수도통계 취합자료(1008)" xfId="2234" xr:uid="{00000000-0005-0000-0000-0000F80C0000}"/>
    <cellStyle name="표준 57" xfId="2235" xr:uid="{00000000-0005-0000-0000-0000F90C0000}"/>
    <cellStyle name="표준 57 2" xfId="2236" xr:uid="{00000000-0005-0000-0000-0000FA0C0000}"/>
    <cellStyle name="표준 57 2 2" xfId="2237" xr:uid="{00000000-0005-0000-0000-0000FB0C0000}"/>
    <cellStyle name="표준 57 2 3" xfId="2238" xr:uid="{00000000-0005-0000-0000-0000FC0C0000}"/>
    <cellStyle name="표준 57 3" xfId="2239" xr:uid="{00000000-0005-0000-0000-0000FD0C0000}"/>
    <cellStyle name="표준 57 3 2" xfId="2240" xr:uid="{00000000-0005-0000-0000-0000FE0C0000}"/>
    <cellStyle name="표준 57 3 3" xfId="2241" xr:uid="{00000000-0005-0000-0000-0000FF0C0000}"/>
    <cellStyle name="표준 57 4" xfId="2242" xr:uid="{00000000-0005-0000-0000-0000000D0000}"/>
    <cellStyle name="표준 57 4 2" xfId="2243" xr:uid="{00000000-0005-0000-0000-0000010D0000}"/>
    <cellStyle name="표준 57 4 3" xfId="2244" xr:uid="{00000000-0005-0000-0000-0000020D0000}"/>
    <cellStyle name="표준 57 5" xfId="2245" xr:uid="{00000000-0005-0000-0000-0000030D0000}"/>
    <cellStyle name="표준 57 6" xfId="2246" xr:uid="{00000000-0005-0000-0000-0000040D0000}"/>
    <cellStyle name="표준 57_2008 상수도통계 취합자료(1008)" xfId="2247" xr:uid="{00000000-0005-0000-0000-0000050D0000}"/>
    <cellStyle name="표준 58" xfId="2248" xr:uid="{00000000-0005-0000-0000-0000060D0000}"/>
    <cellStyle name="표준 58 2" xfId="2249" xr:uid="{00000000-0005-0000-0000-0000070D0000}"/>
    <cellStyle name="표준 58 2 2" xfId="2250" xr:uid="{00000000-0005-0000-0000-0000080D0000}"/>
    <cellStyle name="표준 58 2 3" xfId="2251" xr:uid="{00000000-0005-0000-0000-0000090D0000}"/>
    <cellStyle name="표준 58 3" xfId="2252" xr:uid="{00000000-0005-0000-0000-00000A0D0000}"/>
    <cellStyle name="표준 58 3 2" xfId="2253" xr:uid="{00000000-0005-0000-0000-00000B0D0000}"/>
    <cellStyle name="표준 58 3 3" xfId="2254" xr:uid="{00000000-0005-0000-0000-00000C0D0000}"/>
    <cellStyle name="표준 58 4" xfId="2255" xr:uid="{00000000-0005-0000-0000-00000D0D0000}"/>
    <cellStyle name="표준 58 4 2" xfId="2256" xr:uid="{00000000-0005-0000-0000-00000E0D0000}"/>
    <cellStyle name="표준 58 4 3" xfId="2257" xr:uid="{00000000-0005-0000-0000-00000F0D0000}"/>
    <cellStyle name="표준 58 5" xfId="2258" xr:uid="{00000000-0005-0000-0000-0000100D0000}"/>
    <cellStyle name="표준 58 6" xfId="2259" xr:uid="{00000000-0005-0000-0000-0000110D0000}"/>
    <cellStyle name="표준 58_2008 상수도통계 취합자료(1008)" xfId="2260" xr:uid="{00000000-0005-0000-0000-0000120D0000}"/>
    <cellStyle name="표준 59" xfId="2261" xr:uid="{00000000-0005-0000-0000-0000130D0000}"/>
    <cellStyle name="표준 59 2" xfId="2262" xr:uid="{00000000-0005-0000-0000-0000140D0000}"/>
    <cellStyle name="표준 59 2 2" xfId="2263" xr:uid="{00000000-0005-0000-0000-0000150D0000}"/>
    <cellStyle name="표준 59 2 3" xfId="2264" xr:uid="{00000000-0005-0000-0000-0000160D0000}"/>
    <cellStyle name="표준 59 3" xfId="2265" xr:uid="{00000000-0005-0000-0000-0000170D0000}"/>
    <cellStyle name="표준 59 3 2" xfId="2266" xr:uid="{00000000-0005-0000-0000-0000180D0000}"/>
    <cellStyle name="표준 59 3 3" xfId="2267" xr:uid="{00000000-0005-0000-0000-0000190D0000}"/>
    <cellStyle name="표준 59 4" xfId="2268" xr:uid="{00000000-0005-0000-0000-00001A0D0000}"/>
    <cellStyle name="표준 59 4 2" xfId="2269" xr:uid="{00000000-0005-0000-0000-00001B0D0000}"/>
    <cellStyle name="표준 59 4 3" xfId="2270" xr:uid="{00000000-0005-0000-0000-00001C0D0000}"/>
    <cellStyle name="표준 59 5" xfId="2271" xr:uid="{00000000-0005-0000-0000-00001D0D0000}"/>
    <cellStyle name="표준 59 6" xfId="2272" xr:uid="{00000000-0005-0000-0000-00001E0D0000}"/>
    <cellStyle name="표준 59_2008 상수도통계 취합자료(1008)" xfId="2273" xr:uid="{00000000-0005-0000-0000-00001F0D0000}"/>
    <cellStyle name="표준 6" xfId="29" xr:uid="{00000000-0005-0000-0000-0000200D0000}"/>
    <cellStyle name="표준 6 2" xfId="998" xr:uid="{00000000-0005-0000-0000-0000210D0000}"/>
    <cellStyle name="표준 6 2 2" xfId="2691" xr:uid="{00000000-0005-0000-0000-0000220D0000}"/>
    <cellStyle name="표준 6 3" xfId="999" xr:uid="{00000000-0005-0000-0000-0000230D0000}"/>
    <cellStyle name="표준 6 3 2" xfId="2692" xr:uid="{00000000-0005-0000-0000-0000240D0000}"/>
    <cellStyle name="표준 6 4" xfId="2676" xr:uid="{00000000-0005-0000-0000-0000250D0000}"/>
    <cellStyle name="표준 6 5" xfId="982" xr:uid="{00000000-0005-0000-0000-0000260D0000}"/>
    <cellStyle name="표준 60" xfId="2274" xr:uid="{00000000-0005-0000-0000-0000270D0000}"/>
    <cellStyle name="표준 60 2" xfId="2275" xr:uid="{00000000-0005-0000-0000-0000280D0000}"/>
    <cellStyle name="표준 60 2 2" xfId="2276" xr:uid="{00000000-0005-0000-0000-0000290D0000}"/>
    <cellStyle name="표준 60 2 3" xfId="2277" xr:uid="{00000000-0005-0000-0000-00002A0D0000}"/>
    <cellStyle name="표준 60 3" xfId="2278" xr:uid="{00000000-0005-0000-0000-00002B0D0000}"/>
    <cellStyle name="표준 60 3 2" xfId="2279" xr:uid="{00000000-0005-0000-0000-00002C0D0000}"/>
    <cellStyle name="표준 60 3 3" xfId="2280" xr:uid="{00000000-0005-0000-0000-00002D0D0000}"/>
    <cellStyle name="표준 60 4" xfId="2281" xr:uid="{00000000-0005-0000-0000-00002E0D0000}"/>
    <cellStyle name="표준 60 4 2" xfId="2282" xr:uid="{00000000-0005-0000-0000-00002F0D0000}"/>
    <cellStyle name="표준 60 4 3" xfId="2283" xr:uid="{00000000-0005-0000-0000-0000300D0000}"/>
    <cellStyle name="표준 60 5" xfId="2284" xr:uid="{00000000-0005-0000-0000-0000310D0000}"/>
    <cellStyle name="표준 60 6" xfId="2285" xr:uid="{00000000-0005-0000-0000-0000320D0000}"/>
    <cellStyle name="표준 60_2008 상수도통계 취합자료(1008)" xfId="2286" xr:uid="{00000000-0005-0000-0000-0000330D0000}"/>
    <cellStyle name="표준 61" xfId="2287" xr:uid="{00000000-0005-0000-0000-0000340D0000}"/>
    <cellStyle name="표준 61 2" xfId="2288" xr:uid="{00000000-0005-0000-0000-0000350D0000}"/>
    <cellStyle name="표준 61 2 2" xfId="2289" xr:uid="{00000000-0005-0000-0000-0000360D0000}"/>
    <cellStyle name="표준 61 2 3" xfId="2290" xr:uid="{00000000-0005-0000-0000-0000370D0000}"/>
    <cellStyle name="표준 61 3" xfId="2291" xr:uid="{00000000-0005-0000-0000-0000380D0000}"/>
    <cellStyle name="표준 61 3 2" xfId="2292" xr:uid="{00000000-0005-0000-0000-0000390D0000}"/>
    <cellStyle name="표준 61 3 3" xfId="2293" xr:uid="{00000000-0005-0000-0000-00003A0D0000}"/>
    <cellStyle name="표준 61 4" xfId="2294" xr:uid="{00000000-0005-0000-0000-00003B0D0000}"/>
    <cellStyle name="표준 61 4 2" xfId="2295" xr:uid="{00000000-0005-0000-0000-00003C0D0000}"/>
    <cellStyle name="표준 61 4 3" xfId="2296" xr:uid="{00000000-0005-0000-0000-00003D0D0000}"/>
    <cellStyle name="표준 61 5" xfId="2297" xr:uid="{00000000-0005-0000-0000-00003E0D0000}"/>
    <cellStyle name="표준 61 6" xfId="2298" xr:uid="{00000000-0005-0000-0000-00003F0D0000}"/>
    <cellStyle name="표준 61_2008 상수도통계 취합자료(1008)" xfId="2299" xr:uid="{00000000-0005-0000-0000-0000400D0000}"/>
    <cellStyle name="표준 62" xfId="2300" xr:uid="{00000000-0005-0000-0000-0000410D0000}"/>
    <cellStyle name="표준 62 2" xfId="2301" xr:uid="{00000000-0005-0000-0000-0000420D0000}"/>
    <cellStyle name="표준 62 3" xfId="2302" xr:uid="{00000000-0005-0000-0000-0000430D0000}"/>
    <cellStyle name="표준 63" xfId="2303" xr:uid="{00000000-0005-0000-0000-0000440D0000}"/>
    <cellStyle name="표준 63 2" xfId="2304" xr:uid="{00000000-0005-0000-0000-0000450D0000}"/>
    <cellStyle name="표준 63 3" xfId="2305" xr:uid="{00000000-0005-0000-0000-0000460D0000}"/>
    <cellStyle name="표준 64" xfId="2306" xr:uid="{00000000-0005-0000-0000-0000470D0000}"/>
    <cellStyle name="표준 64 2" xfId="2307" xr:uid="{00000000-0005-0000-0000-0000480D0000}"/>
    <cellStyle name="표준 64 3" xfId="2308" xr:uid="{00000000-0005-0000-0000-0000490D0000}"/>
    <cellStyle name="표준 65" xfId="2309" xr:uid="{00000000-0005-0000-0000-00004A0D0000}"/>
    <cellStyle name="표준 65 2" xfId="2310" xr:uid="{00000000-0005-0000-0000-00004B0D0000}"/>
    <cellStyle name="표준 65 3" xfId="2311" xr:uid="{00000000-0005-0000-0000-00004C0D0000}"/>
    <cellStyle name="표준 66" xfId="2312" xr:uid="{00000000-0005-0000-0000-00004D0D0000}"/>
    <cellStyle name="표준 66 2" xfId="2313" xr:uid="{00000000-0005-0000-0000-00004E0D0000}"/>
    <cellStyle name="표준 66 3" xfId="2314" xr:uid="{00000000-0005-0000-0000-00004F0D0000}"/>
    <cellStyle name="표준 67" xfId="2315" xr:uid="{00000000-0005-0000-0000-0000500D0000}"/>
    <cellStyle name="표준 67 2" xfId="2316" xr:uid="{00000000-0005-0000-0000-0000510D0000}"/>
    <cellStyle name="표준 67 3" xfId="2317" xr:uid="{00000000-0005-0000-0000-0000520D0000}"/>
    <cellStyle name="표준 68" xfId="2318" xr:uid="{00000000-0005-0000-0000-0000530D0000}"/>
    <cellStyle name="표준 68 2" xfId="2319" xr:uid="{00000000-0005-0000-0000-0000540D0000}"/>
    <cellStyle name="표준 68 3" xfId="2320" xr:uid="{00000000-0005-0000-0000-0000550D0000}"/>
    <cellStyle name="표준 69" xfId="2321" xr:uid="{00000000-0005-0000-0000-0000560D0000}"/>
    <cellStyle name="표준 69 2" xfId="2322" xr:uid="{00000000-0005-0000-0000-0000570D0000}"/>
    <cellStyle name="표준 69 3" xfId="2323" xr:uid="{00000000-0005-0000-0000-0000580D0000}"/>
    <cellStyle name="표준 7" xfId="30" xr:uid="{00000000-0005-0000-0000-0000590D0000}"/>
    <cellStyle name="표준 7 2" xfId="1000" xr:uid="{00000000-0005-0000-0000-00005A0D0000}"/>
    <cellStyle name="표준 7 2 2" xfId="2693" xr:uid="{00000000-0005-0000-0000-00005B0D0000}"/>
    <cellStyle name="표준 7 3" xfId="1001" xr:uid="{00000000-0005-0000-0000-00005C0D0000}"/>
    <cellStyle name="표준 7 3 2" xfId="2694" xr:uid="{00000000-0005-0000-0000-00005D0D0000}"/>
    <cellStyle name="표준 7 4" xfId="2677" xr:uid="{00000000-0005-0000-0000-00005E0D0000}"/>
    <cellStyle name="표준 7 5" xfId="983" xr:uid="{00000000-0005-0000-0000-00005F0D0000}"/>
    <cellStyle name="표준 70" xfId="2324" xr:uid="{00000000-0005-0000-0000-0000600D0000}"/>
    <cellStyle name="표준 70 2" xfId="2325" xr:uid="{00000000-0005-0000-0000-0000610D0000}"/>
    <cellStyle name="표준 70 3" xfId="2326" xr:uid="{00000000-0005-0000-0000-0000620D0000}"/>
    <cellStyle name="표준 71" xfId="2327" xr:uid="{00000000-0005-0000-0000-0000630D0000}"/>
    <cellStyle name="표준 71 2" xfId="2328" xr:uid="{00000000-0005-0000-0000-0000640D0000}"/>
    <cellStyle name="표준 71 3" xfId="2329" xr:uid="{00000000-0005-0000-0000-0000650D0000}"/>
    <cellStyle name="표준 72" xfId="2330" xr:uid="{00000000-0005-0000-0000-0000660D0000}"/>
    <cellStyle name="표준 72 2" xfId="2331" xr:uid="{00000000-0005-0000-0000-0000670D0000}"/>
    <cellStyle name="표준 72 3" xfId="2332" xr:uid="{00000000-0005-0000-0000-0000680D0000}"/>
    <cellStyle name="표준 73" xfId="2333" xr:uid="{00000000-0005-0000-0000-0000690D0000}"/>
    <cellStyle name="표준 73 2" xfId="2334" xr:uid="{00000000-0005-0000-0000-00006A0D0000}"/>
    <cellStyle name="표준 73 3" xfId="2335" xr:uid="{00000000-0005-0000-0000-00006B0D0000}"/>
    <cellStyle name="표준 74" xfId="2336" xr:uid="{00000000-0005-0000-0000-00006C0D0000}"/>
    <cellStyle name="표준 74 2" xfId="2337" xr:uid="{00000000-0005-0000-0000-00006D0D0000}"/>
    <cellStyle name="표준 74 3" xfId="2338" xr:uid="{00000000-0005-0000-0000-00006E0D0000}"/>
    <cellStyle name="표준 75" xfId="2339" xr:uid="{00000000-0005-0000-0000-00006F0D0000}"/>
    <cellStyle name="표준 75 2" xfId="2340" xr:uid="{00000000-0005-0000-0000-0000700D0000}"/>
    <cellStyle name="표준 75 3" xfId="2341" xr:uid="{00000000-0005-0000-0000-0000710D0000}"/>
    <cellStyle name="표준 76" xfId="2342" xr:uid="{00000000-0005-0000-0000-0000720D0000}"/>
    <cellStyle name="표준 76 2" xfId="2343" xr:uid="{00000000-0005-0000-0000-0000730D0000}"/>
    <cellStyle name="표준 76 3" xfId="2344" xr:uid="{00000000-0005-0000-0000-0000740D0000}"/>
    <cellStyle name="표준 77" xfId="2345" xr:uid="{00000000-0005-0000-0000-0000750D0000}"/>
    <cellStyle name="표준 77 2" xfId="2346" xr:uid="{00000000-0005-0000-0000-0000760D0000}"/>
    <cellStyle name="표준 77 3" xfId="2347" xr:uid="{00000000-0005-0000-0000-0000770D0000}"/>
    <cellStyle name="표준 78" xfId="2348" xr:uid="{00000000-0005-0000-0000-0000780D0000}"/>
    <cellStyle name="표준 78 2" xfId="2349" xr:uid="{00000000-0005-0000-0000-0000790D0000}"/>
    <cellStyle name="표준 78 3" xfId="2350" xr:uid="{00000000-0005-0000-0000-00007A0D0000}"/>
    <cellStyle name="표준 79" xfId="2351" xr:uid="{00000000-0005-0000-0000-00007B0D0000}"/>
    <cellStyle name="표준 79 2" xfId="2352" xr:uid="{00000000-0005-0000-0000-00007C0D0000}"/>
    <cellStyle name="표준 79 3" xfId="2353" xr:uid="{00000000-0005-0000-0000-00007D0D0000}"/>
    <cellStyle name="표준 8" xfId="31" xr:uid="{00000000-0005-0000-0000-00007E0D0000}"/>
    <cellStyle name="표준 8 2" xfId="1002" xr:uid="{00000000-0005-0000-0000-00007F0D0000}"/>
    <cellStyle name="표준 8 2 2" xfId="2695" xr:uid="{00000000-0005-0000-0000-0000800D0000}"/>
    <cellStyle name="표준 8 3" xfId="1003" xr:uid="{00000000-0005-0000-0000-0000810D0000}"/>
    <cellStyle name="표준 8 3 2" xfId="2696" xr:uid="{00000000-0005-0000-0000-0000820D0000}"/>
    <cellStyle name="표준 8 4" xfId="2678" xr:uid="{00000000-0005-0000-0000-0000830D0000}"/>
    <cellStyle name="표준 8 5" xfId="984" xr:uid="{00000000-0005-0000-0000-0000840D0000}"/>
    <cellStyle name="표준 80" xfId="2354" xr:uid="{00000000-0005-0000-0000-0000850D0000}"/>
    <cellStyle name="표준 80 2" xfId="2355" xr:uid="{00000000-0005-0000-0000-0000860D0000}"/>
    <cellStyle name="표준 80 3" xfId="2356" xr:uid="{00000000-0005-0000-0000-0000870D0000}"/>
    <cellStyle name="표준 81" xfId="2357" xr:uid="{00000000-0005-0000-0000-0000880D0000}"/>
    <cellStyle name="표준 81 2" xfId="2358" xr:uid="{00000000-0005-0000-0000-0000890D0000}"/>
    <cellStyle name="표준 81 3" xfId="2359" xr:uid="{00000000-0005-0000-0000-00008A0D0000}"/>
    <cellStyle name="표준 82" xfId="2360" xr:uid="{00000000-0005-0000-0000-00008B0D0000}"/>
    <cellStyle name="표준 82 2" xfId="2361" xr:uid="{00000000-0005-0000-0000-00008C0D0000}"/>
    <cellStyle name="표준 82 3" xfId="2362" xr:uid="{00000000-0005-0000-0000-00008D0D0000}"/>
    <cellStyle name="표준 83" xfId="2363" xr:uid="{00000000-0005-0000-0000-00008E0D0000}"/>
    <cellStyle name="표준 83 2" xfId="2364" xr:uid="{00000000-0005-0000-0000-00008F0D0000}"/>
    <cellStyle name="표준 83 3" xfId="2365" xr:uid="{00000000-0005-0000-0000-0000900D0000}"/>
    <cellStyle name="표준 84" xfId="2366" xr:uid="{00000000-0005-0000-0000-0000910D0000}"/>
    <cellStyle name="표준 84 2" xfId="2367" xr:uid="{00000000-0005-0000-0000-0000920D0000}"/>
    <cellStyle name="표준 84 3" xfId="2368" xr:uid="{00000000-0005-0000-0000-0000930D0000}"/>
    <cellStyle name="표준 85" xfId="2369" xr:uid="{00000000-0005-0000-0000-0000940D0000}"/>
    <cellStyle name="표준 85 2" xfId="2370" xr:uid="{00000000-0005-0000-0000-0000950D0000}"/>
    <cellStyle name="표준 85 3" xfId="2371" xr:uid="{00000000-0005-0000-0000-0000960D0000}"/>
    <cellStyle name="표준 86" xfId="2372" xr:uid="{00000000-0005-0000-0000-0000970D0000}"/>
    <cellStyle name="표준 86 2" xfId="2373" xr:uid="{00000000-0005-0000-0000-0000980D0000}"/>
    <cellStyle name="표준 86 3" xfId="2374" xr:uid="{00000000-0005-0000-0000-0000990D0000}"/>
    <cellStyle name="표준 87" xfId="2375" xr:uid="{00000000-0005-0000-0000-00009A0D0000}"/>
    <cellStyle name="표준 87 2" xfId="2376" xr:uid="{00000000-0005-0000-0000-00009B0D0000}"/>
    <cellStyle name="표준 87 3" xfId="2377" xr:uid="{00000000-0005-0000-0000-00009C0D0000}"/>
    <cellStyle name="표준 88" xfId="2378" xr:uid="{00000000-0005-0000-0000-00009D0D0000}"/>
    <cellStyle name="표준 88 2" xfId="2379" xr:uid="{00000000-0005-0000-0000-00009E0D0000}"/>
    <cellStyle name="표준 88 3" xfId="2380" xr:uid="{00000000-0005-0000-0000-00009F0D0000}"/>
    <cellStyle name="표준 89" xfId="2381" xr:uid="{00000000-0005-0000-0000-0000A00D0000}"/>
    <cellStyle name="표준 89 2" xfId="2382" xr:uid="{00000000-0005-0000-0000-0000A10D0000}"/>
    <cellStyle name="표준 89 3" xfId="2383" xr:uid="{00000000-0005-0000-0000-0000A20D0000}"/>
    <cellStyle name="표준 9" xfId="616" xr:uid="{00000000-0005-0000-0000-0000A30D0000}"/>
    <cellStyle name="표준 9 2" xfId="2384" xr:uid="{00000000-0005-0000-0000-0000A40D0000}"/>
    <cellStyle name="표준 9 3" xfId="2385" xr:uid="{00000000-0005-0000-0000-0000A50D0000}"/>
    <cellStyle name="표준 9 4" xfId="2679" xr:uid="{00000000-0005-0000-0000-0000A60D0000}"/>
    <cellStyle name="표준 9 5" xfId="985" xr:uid="{00000000-0005-0000-0000-0000A70D0000}"/>
    <cellStyle name="표준 90" xfId="2386" xr:uid="{00000000-0005-0000-0000-0000A80D0000}"/>
    <cellStyle name="표준 90 2" xfId="2387" xr:uid="{00000000-0005-0000-0000-0000A90D0000}"/>
    <cellStyle name="표준 90 3" xfId="2388" xr:uid="{00000000-0005-0000-0000-0000AA0D0000}"/>
    <cellStyle name="표준 91" xfId="2389" xr:uid="{00000000-0005-0000-0000-0000AB0D0000}"/>
    <cellStyle name="표준 91 2" xfId="2390" xr:uid="{00000000-0005-0000-0000-0000AC0D0000}"/>
    <cellStyle name="표준 91 3" xfId="2391" xr:uid="{00000000-0005-0000-0000-0000AD0D0000}"/>
    <cellStyle name="표준 92" xfId="2392" xr:uid="{00000000-0005-0000-0000-0000AE0D0000}"/>
    <cellStyle name="표준 92 2" xfId="2393" xr:uid="{00000000-0005-0000-0000-0000AF0D0000}"/>
    <cellStyle name="표준 92 3" xfId="2394" xr:uid="{00000000-0005-0000-0000-0000B00D0000}"/>
    <cellStyle name="표준 93" xfId="2395" xr:uid="{00000000-0005-0000-0000-0000B10D0000}"/>
    <cellStyle name="표준 93 2" xfId="2396" xr:uid="{00000000-0005-0000-0000-0000B20D0000}"/>
    <cellStyle name="표준 94" xfId="2397" xr:uid="{00000000-0005-0000-0000-0000B30D0000}"/>
    <cellStyle name="표준 94 2" xfId="2398" xr:uid="{00000000-0005-0000-0000-0000B40D0000}"/>
    <cellStyle name="표준 95" xfId="2399" xr:uid="{00000000-0005-0000-0000-0000B50D0000}"/>
    <cellStyle name="표준 95 2" xfId="2400" xr:uid="{00000000-0005-0000-0000-0000B60D0000}"/>
    <cellStyle name="표준 96" xfId="2401" xr:uid="{00000000-0005-0000-0000-0000B70D0000}"/>
    <cellStyle name="표준 96 2" xfId="2402" xr:uid="{00000000-0005-0000-0000-0000B80D0000}"/>
    <cellStyle name="표준 96 3" xfId="2403" xr:uid="{00000000-0005-0000-0000-0000B90D0000}"/>
    <cellStyle name="표준 97" xfId="2404" xr:uid="{00000000-0005-0000-0000-0000BA0D0000}"/>
    <cellStyle name="표준 97 2" xfId="2405" xr:uid="{00000000-0005-0000-0000-0000BB0D0000}"/>
    <cellStyle name="표준 98" xfId="2406" xr:uid="{00000000-0005-0000-0000-0000BC0D0000}"/>
    <cellStyle name="표준 98 2" xfId="2407" xr:uid="{00000000-0005-0000-0000-0000BD0D0000}"/>
    <cellStyle name="표준 98 3" xfId="2408" xr:uid="{00000000-0005-0000-0000-0000BE0D0000}"/>
    <cellStyle name="표준 99" xfId="2409" xr:uid="{00000000-0005-0000-0000-0000BF0D0000}"/>
    <cellStyle name="표준 99 2" xfId="2410" xr:uid="{00000000-0005-0000-0000-0000C00D0000}"/>
    <cellStyle name="표준 99 3" xfId="2411" xr:uid="{00000000-0005-0000-0000-0000C10D0000}"/>
    <cellStyle name="표준_03인구" xfId="32" xr:uid="{00000000-0005-0000-0000-0000C20D0000}"/>
    <cellStyle name="표준_18표" xfId="613" xr:uid="{00000000-0005-0000-0000-0000C30D0000}"/>
    <cellStyle name="표준_3-15.외국인 국적별 혼인인구" xfId="615" xr:uid="{00000000-0005-0000-0000-0000C40D0000}"/>
    <cellStyle name="표준_Sheet1" xfId="614" xr:uid="{00000000-0005-0000-0000-0000C50D0000}"/>
    <cellStyle name="표준_이런표어떨까" xfId="617" xr:uid="{00000000-0005-0000-0000-0000C60D0000}"/>
    <cellStyle name="표준_주민등록관련" xfId="33" xr:uid="{00000000-0005-0000-0000-0000C70D0000}"/>
    <cellStyle name="하이퍼링크 2" xfId="2412" xr:uid="{00000000-0005-0000-0000-0000C80D0000}"/>
    <cellStyle name="합산" xfId="2413" xr:uid="{00000000-0005-0000-0000-0000C90D0000}"/>
    <cellStyle name="합산 2" xfId="2414" xr:uid="{00000000-0005-0000-0000-0000CA0D0000}"/>
    <cellStyle name="화폐기호" xfId="2415" xr:uid="{00000000-0005-0000-0000-0000CB0D0000}"/>
    <cellStyle name="화폐기호0" xfId="2416" xr:uid="{00000000-0005-0000-0000-0000CC0D0000}"/>
  </cellStyles>
  <dxfs count="28">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xr9:uid="{00000000-0011-0000-FFFF-FFFF00000000}">
      <tableStyleElement type="wholeTable" dxfId="27"/>
      <tableStyleElement type="headerRow" dxfId="26"/>
      <tableStyleElement type="totalRow" dxfId="25"/>
      <tableStyleElement type="firstColumn" dxfId="24"/>
      <tableStyleElement type="lastColumn" dxfId="23"/>
      <tableStyleElement type="firstRowStripe" dxfId="22"/>
      <tableStyleElement type="firstColumnStripe" dxfId="21"/>
    </tableStyle>
    <tableStyle name="Light Style 1 - Accent 1" table="0" count="7" xr9:uid="{00000000-0011-0000-FFFF-FFFF01000000}">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95250</xdr:rowOff>
    </xdr:from>
    <xdr:to>
      <xdr:col>9</xdr:col>
      <xdr:colOff>0</xdr:colOff>
      <xdr:row>4</xdr:row>
      <xdr:rowOff>0</xdr:rowOff>
    </xdr:to>
    <xdr:sp macro="" textlink="">
      <xdr:nvSpPr>
        <xdr:cNvPr id="2" name="Text 2">
          <a:extLst>
            <a:ext uri="{FF2B5EF4-FFF2-40B4-BE49-F238E27FC236}">
              <a16:creationId xmlns:a16="http://schemas.microsoft.com/office/drawing/2014/main" id="{00000000-0008-0000-0800-000002000000}"/>
            </a:ext>
          </a:extLst>
        </xdr:cNvPr>
        <xdr:cNvSpPr txBox="1">
          <a:spLocks noChangeArrowheads="1"/>
        </xdr:cNvSpPr>
      </xdr:nvSpPr>
      <xdr:spPr bwMode="auto">
        <a:xfrm>
          <a:off x="7543800" y="638175"/>
          <a:ext cx="0" cy="857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altLang="ko-KR" sz="1000" b="0" i="0" strike="noStrike">
              <a:solidFill>
                <a:srgbClr val="000000"/>
              </a:solidFill>
              <a:latin typeface="Times New Roman"/>
              <a:cs typeface="Times New Roman"/>
            </a:rPr>
            <a:t>Year</a:t>
          </a:r>
        </a:p>
      </xdr:txBody>
    </xdr:sp>
    <xdr:clientData/>
  </xdr:twoCellAnchor>
  <xdr:twoCellAnchor>
    <xdr:from>
      <xdr:col>9</xdr:col>
      <xdr:colOff>0</xdr:colOff>
      <xdr:row>3</xdr:row>
      <xdr:rowOff>95250</xdr:rowOff>
    </xdr:from>
    <xdr:to>
      <xdr:col>9</xdr:col>
      <xdr:colOff>0</xdr:colOff>
      <xdr:row>4</xdr:row>
      <xdr:rowOff>0</xdr:rowOff>
    </xdr:to>
    <xdr:sp macro="" textlink="">
      <xdr:nvSpPr>
        <xdr:cNvPr id="3" name="Text 2">
          <a:extLst>
            <a:ext uri="{FF2B5EF4-FFF2-40B4-BE49-F238E27FC236}">
              <a16:creationId xmlns:a16="http://schemas.microsoft.com/office/drawing/2014/main" id="{00000000-0008-0000-0800-000003000000}"/>
            </a:ext>
          </a:extLst>
        </xdr:cNvPr>
        <xdr:cNvSpPr txBox="1">
          <a:spLocks noChangeArrowheads="1"/>
        </xdr:cNvSpPr>
      </xdr:nvSpPr>
      <xdr:spPr bwMode="auto">
        <a:xfrm>
          <a:off x="7543800" y="638175"/>
          <a:ext cx="0" cy="857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altLang="ko-KR" sz="1000" b="0" i="0" strike="noStrike">
              <a:solidFill>
                <a:srgbClr val="000000"/>
              </a:solidFill>
              <a:latin typeface="Times New Roman"/>
              <a:cs typeface="Times New Roman"/>
            </a:rPr>
            <a:t>Year</a:t>
          </a:r>
        </a:p>
      </xdr:txBody>
    </xdr:sp>
    <xdr:clientData/>
  </xdr:twoCellAnchor>
  <xdr:twoCellAnchor>
    <xdr:from>
      <xdr:col>9</xdr:col>
      <xdr:colOff>0</xdr:colOff>
      <xdr:row>3</xdr:row>
      <xdr:rowOff>95250</xdr:rowOff>
    </xdr:from>
    <xdr:to>
      <xdr:col>9</xdr:col>
      <xdr:colOff>0</xdr:colOff>
      <xdr:row>4</xdr:row>
      <xdr:rowOff>0</xdr:rowOff>
    </xdr:to>
    <xdr:sp macro="" textlink="">
      <xdr:nvSpPr>
        <xdr:cNvPr id="4" name="Text 2">
          <a:extLst>
            <a:ext uri="{FF2B5EF4-FFF2-40B4-BE49-F238E27FC236}">
              <a16:creationId xmlns:a16="http://schemas.microsoft.com/office/drawing/2014/main" id="{00000000-0008-0000-0800-000004000000}"/>
            </a:ext>
          </a:extLst>
        </xdr:cNvPr>
        <xdr:cNvSpPr txBox="1">
          <a:spLocks noChangeArrowheads="1"/>
        </xdr:cNvSpPr>
      </xdr:nvSpPr>
      <xdr:spPr bwMode="auto">
        <a:xfrm>
          <a:off x="7543800" y="638175"/>
          <a:ext cx="0" cy="857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altLang="ko-KR" sz="1000" b="0" i="0" strike="noStrike">
              <a:solidFill>
                <a:srgbClr val="000000"/>
              </a:solidFill>
              <a:latin typeface="Times New Roman"/>
              <a:cs typeface="Times New Roman"/>
            </a:rPr>
            <a:t>Year</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
  <sheetViews>
    <sheetView tabSelected="1" view="pageBreakPreview" zoomScale="110" zoomScaleNormal="115" zoomScaleSheetLayoutView="110" workbookViewId="0">
      <selection activeCell="L8" sqref="L8"/>
    </sheetView>
  </sheetViews>
  <sheetFormatPr defaultColWidth="9" defaultRowHeight="17.25"/>
  <cols>
    <col min="1" max="1" width="9.875" style="336" customWidth="1"/>
    <col min="2" max="2" width="9.5" style="280" customWidth="1"/>
    <col min="3" max="3" width="10.125" style="336" customWidth="1"/>
    <col min="4" max="4" width="9.125" style="336" customWidth="1"/>
    <col min="5" max="5" width="8.875" style="336" customWidth="1"/>
    <col min="6" max="6" width="9.625" style="336" customWidth="1"/>
    <col min="7" max="7" width="9.25" style="336" customWidth="1"/>
    <col min="8" max="8" width="9.625" style="336" customWidth="1"/>
    <col min="9" max="9" width="9.125" style="336" customWidth="1"/>
    <col min="10" max="11" width="7.625" style="336" customWidth="1"/>
    <col min="12" max="12" width="9.5" style="336" customWidth="1"/>
    <col min="13" max="13" width="7.875" style="336" customWidth="1"/>
    <col min="14" max="14" width="9.375" style="336" customWidth="1"/>
    <col min="15" max="15" width="8.625" style="336" customWidth="1"/>
    <col min="16" max="16" width="9.375" style="336" bestFit="1" customWidth="1"/>
    <col min="17" max="17" width="9.125" style="336" customWidth="1"/>
    <col min="18" max="16384" width="9" style="336"/>
  </cols>
  <sheetData>
    <row r="1" spans="1:18" s="253" customFormat="1" ht="24" customHeight="1">
      <c r="A1" s="939" t="s">
        <v>114</v>
      </c>
      <c r="B1" s="939"/>
      <c r="C1" s="939"/>
      <c r="D1" s="939"/>
      <c r="E1" s="939"/>
      <c r="F1" s="939"/>
      <c r="G1" s="939"/>
      <c r="H1" s="939"/>
      <c r="I1" s="940" t="s">
        <v>565</v>
      </c>
      <c r="J1" s="940"/>
      <c r="K1" s="940"/>
      <c r="L1" s="940"/>
      <c r="M1" s="940"/>
      <c r="N1" s="940"/>
      <c r="O1" s="940"/>
      <c r="P1" s="940"/>
      <c r="Q1" s="940"/>
      <c r="R1" s="731"/>
    </row>
    <row r="2" spans="1:18" s="280" customFormat="1" ht="20.100000000000001" customHeight="1" thickBot="1">
      <c r="A2" s="732" t="s">
        <v>92</v>
      </c>
      <c r="B2" s="732"/>
      <c r="C2" s="732"/>
      <c r="D2" s="732"/>
      <c r="E2" s="732"/>
      <c r="F2" s="732"/>
      <c r="G2" s="732"/>
      <c r="H2" s="732"/>
      <c r="I2" s="732"/>
      <c r="J2" s="732"/>
      <c r="K2" s="732"/>
      <c r="L2" s="732"/>
      <c r="M2" s="732"/>
      <c r="N2" s="732"/>
      <c r="O2" s="732"/>
      <c r="P2" s="732"/>
      <c r="Q2" s="733" t="s">
        <v>100</v>
      </c>
      <c r="R2" s="734"/>
    </row>
    <row r="3" spans="1:18" s="280" customFormat="1" ht="18" customHeight="1" thickTop="1">
      <c r="A3" s="941" t="s">
        <v>235</v>
      </c>
      <c r="B3" s="944" t="s">
        <v>493</v>
      </c>
      <c r="C3" s="944" t="s">
        <v>365</v>
      </c>
      <c r="D3" s="946"/>
      <c r="E3" s="946"/>
      <c r="F3" s="946"/>
      <c r="G3" s="946"/>
      <c r="H3" s="941"/>
      <c r="I3" s="735"/>
      <c r="J3" s="736"/>
      <c r="K3" s="736"/>
      <c r="L3" s="959" t="s">
        <v>580</v>
      </c>
      <c r="M3" s="912" t="s">
        <v>236</v>
      </c>
      <c r="N3" s="908" t="s">
        <v>237</v>
      </c>
      <c r="O3" s="908" t="s">
        <v>238</v>
      </c>
      <c r="P3" s="737"/>
      <c r="Q3" s="956" t="s">
        <v>240</v>
      </c>
      <c r="R3" s="734"/>
    </row>
    <row r="4" spans="1:18" s="280" customFormat="1" ht="18" customHeight="1">
      <c r="A4" s="942"/>
      <c r="B4" s="945"/>
      <c r="C4" s="947" t="s">
        <v>366</v>
      </c>
      <c r="D4" s="949"/>
      <c r="E4" s="950"/>
      <c r="F4" s="947" t="s">
        <v>362</v>
      </c>
      <c r="G4" s="952"/>
      <c r="H4" s="953"/>
      <c r="I4" s="954" t="s">
        <v>239</v>
      </c>
      <c r="J4" s="949"/>
      <c r="K4" s="949"/>
      <c r="L4" s="957"/>
      <c r="M4" s="913" t="s">
        <v>542</v>
      </c>
      <c r="N4" s="913" t="s">
        <v>543</v>
      </c>
      <c r="O4" s="736"/>
      <c r="P4" s="738" t="s">
        <v>494</v>
      </c>
      <c r="Q4" s="957"/>
      <c r="R4" s="734"/>
    </row>
    <row r="5" spans="1:18" s="280" customFormat="1" ht="39.950000000000003" customHeight="1">
      <c r="A5" s="943"/>
      <c r="B5" s="739" t="s">
        <v>241</v>
      </c>
      <c r="C5" s="948"/>
      <c r="D5" s="740" t="s">
        <v>547</v>
      </c>
      <c r="E5" s="741" t="s">
        <v>242</v>
      </c>
      <c r="F5" s="951"/>
      <c r="G5" s="741" t="s">
        <v>243</v>
      </c>
      <c r="H5" s="911" t="s">
        <v>244</v>
      </c>
      <c r="I5" s="955"/>
      <c r="J5" s="909" t="s">
        <v>243</v>
      </c>
      <c r="K5" s="909" t="s">
        <v>244</v>
      </c>
      <c r="L5" s="910" t="s">
        <v>581</v>
      </c>
      <c r="M5" s="742" t="s">
        <v>245</v>
      </c>
      <c r="N5" s="802" t="s">
        <v>566</v>
      </c>
      <c r="O5" s="742" t="s">
        <v>246</v>
      </c>
      <c r="P5" s="743" t="s">
        <v>6</v>
      </c>
      <c r="Q5" s="958"/>
      <c r="R5" s="734"/>
    </row>
    <row r="6" spans="1:18" s="461" customFormat="1" ht="30.75" customHeight="1">
      <c r="A6" s="744">
        <v>2015</v>
      </c>
      <c r="B6" s="745">
        <v>80109</v>
      </c>
      <c r="C6" s="746">
        <f t="shared" ref="C6:C7" si="0">SUM(D6:E6)</f>
        <v>212438</v>
      </c>
      <c r="D6" s="747">
        <v>109708</v>
      </c>
      <c r="E6" s="747">
        <v>102730</v>
      </c>
      <c r="F6" s="748">
        <f t="shared" ref="F6:F7" si="1">SUM(G6:H6)</f>
        <v>205184</v>
      </c>
      <c r="G6" s="749">
        <v>104133</v>
      </c>
      <c r="H6" s="749">
        <v>101051</v>
      </c>
      <c r="I6" s="750">
        <f t="shared" ref="I6:I7" si="2">SUM(J6:K6)</f>
        <v>7254</v>
      </c>
      <c r="J6" s="751">
        <v>5575</v>
      </c>
      <c r="K6" s="751">
        <v>1679</v>
      </c>
      <c r="L6" s="907" t="s">
        <v>598</v>
      </c>
      <c r="M6" s="752">
        <v>2.5613102148322899</v>
      </c>
      <c r="N6" s="751">
        <v>26060</v>
      </c>
      <c r="O6" s="752">
        <v>685</v>
      </c>
      <c r="P6" s="752">
        <v>310.27999999999997</v>
      </c>
      <c r="Q6" s="744">
        <v>2015</v>
      </c>
      <c r="R6" s="753"/>
    </row>
    <row r="7" spans="1:18" s="461" customFormat="1" ht="30.75" customHeight="1">
      <c r="A7" s="744">
        <v>2016</v>
      </c>
      <c r="B7" s="745">
        <v>80790</v>
      </c>
      <c r="C7" s="746">
        <f t="shared" si="0"/>
        <v>212811</v>
      </c>
      <c r="D7" s="747">
        <v>109871</v>
      </c>
      <c r="E7" s="754">
        <v>102940</v>
      </c>
      <c r="F7" s="748">
        <f t="shared" si="1"/>
        <v>205513</v>
      </c>
      <c r="G7" s="749">
        <v>104235</v>
      </c>
      <c r="H7" s="749">
        <v>101278</v>
      </c>
      <c r="I7" s="750">
        <f t="shared" si="2"/>
        <v>7298</v>
      </c>
      <c r="J7" s="751">
        <v>5636</v>
      </c>
      <c r="K7" s="751">
        <v>1662</v>
      </c>
      <c r="L7" s="907">
        <v>0.2</v>
      </c>
      <c r="M7" s="752">
        <v>2.5437925485827502</v>
      </c>
      <c r="N7" s="751">
        <v>26761</v>
      </c>
      <c r="O7" s="752">
        <v>685.74564380878098</v>
      </c>
      <c r="P7" s="752">
        <v>310.33518320000002</v>
      </c>
      <c r="Q7" s="744">
        <v>2016</v>
      </c>
      <c r="R7" s="753"/>
    </row>
    <row r="8" spans="1:18" s="461" customFormat="1" ht="30.75" customHeight="1">
      <c r="A8" s="744">
        <v>2017</v>
      </c>
      <c r="B8" s="745">
        <v>85089</v>
      </c>
      <c r="C8" s="747">
        <v>219267</v>
      </c>
      <c r="D8" s="747">
        <v>113033</v>
      </c>
      <c r="E8" s="747">
        <v>106234</v>
      </c>
      <c r="F8" s="747">
        <v>212146</v>
      </c>
      <c r="G8" s="749">
        <v>107650</v>
      </c>
      <c r="H8" s="749">
        <v>104496</v>
      </c>
      <c r="I8" s="755">
        <v>7121</v>
      </c>
      <c r="J8" s="751">
        <v>5383</v>
      </c>
      <c r="K8" s="751">
        <v>1738</v>
      </c>
      <c r="L8" s="907" t="s">
        <v>597</v>
      </c>
      <c r="M8" s="752">
        <v>2.4932247411533801</v>
      </c>
      <c r="N8" s="751">
        <v>29161</v>
      </c>
      <c r="O8" s="752">
        <v>706.59432119005703</v>
      </c>
      <c r="P8" s="752">
        <v>310.31525929999998</v>
      </c>
      <c r="Q8" s="744">
        <v>2017</v>
      </c>
      <c r="R8" s="753"/>
    </row>
    <row r="9" spans="1:18" s="461" customFormat="1" ht="30.75" customHeight="1">
      <c r="A9" s="744">
        <v>2018</v>
      </c>
      <c r="B9" s="745">
        <v>89088</v>
      </c>
      <c r="C9" s="747">
        <f t="shared" ref="C9" si="3">D9+E9</f>
        <v>224250</v>
      </c>
      <c r="D9" s="747">
        <f t="shared" ref="D9" si="4">G9+J9</f>
        <v>115483</v>
      </c>
      <c r="E9" s="747">
        <f>H9+K9</f>
        <v>108767</v>
      </c>
      <c r="F9" s="747">
        <f t="shared" ref="F9" si="5">G9+H9</f>
        <v>216951</v>
      </c>
      <c r="G9" s="749">
        <v>109978</v>
      </c>
      <c r="H9" s="749">
        <v>106973</v>
      </c>
      <c r="I9" s="755">
        <f t="shared" ref="I9" si="6">J9+K9</f>
        <v>7299</v>
      </c>
      <c r="J9" s="751">
        <v>5505</v>
      </c>
      <c r="K9" s="751">
        <v>1794</v>
      </c>
      <c r="L9" s="907" t="s">
        <v>590</v>
      </c>
      <c r="M9" s="752">
        <f>F9/B9</f>
        <v>2.4352438038793105</v>
      </c>
      <c r="N9" s="751">
        <v>31181</v>
      </c>
      <c r="O9" s="752">
        <f>C9/P9</f>
        <v>722.65218444576828</v>
      </c>
      <c r="P9" s="752">
        <v>310.31525929999998</v>
      </c>
      <c r="Q9" s="744">
        <v>2018</v>
      </c>
      <c r="R9" s="756"/>
    </row>
    <row r="10" spans="1:18" s="252" customFormat="1" ht="30.75" customHeight="1">
      <c r="A10" s="744">
        <v>2019</v>
      </c>
      <c r="B10" s="745">
        <v>93026</v>
      </c>
      <c r="C10" s="747">
        <v>229778</v>
      </c>
      <c r="D10" s="747">
        <v>118375</v>
      </c>
      <c r="E10" s="747">
        <v>111403</v>
      </c>
      <c r="F10" s="747">
        <v>222314</v>
      </c>
      <c r="G10" s="749">
        <v>112775</v>
      </c>
      <c r="H10" s="749">
        <v>109539</v>
      </c>
      <c r="I10" s="755">
        <v>7464</v>
      </c>
      <c r="J10" s="751">
        <v>5600</v>
      </c>
      <c r="K10" s="751">
        <v>1864</v>
      </c>
      <c r="L10" s="907" t="s">
        <v>591</v>
      </c>
      <c r="M10" s="752">
        <v>2.3898050007524798</v>
      </c>
      <c r="N10" s="751">
        <v>33412</v>
      </c>
      <c r="O10" s="752">
        <v>740.28802474306497</v>
      </c>
      <c r="P10" s="752">
        <v>310.39</v>
      </c>
      <c r="Q10" s="744">
        <v>2019</v>
      </c>
      <c r="R10" s="756"/>
    </row>
    <row r="11" spans="1:18" s="252" customFormat="1" ht="30.75" customHeight="1">
      <c r="A11" s="744">
        <v>2020</v>
      </c>
      <c r="B11" s="745">
        <v>97998</v>
      </c>
      <c r="C11" s="747">
        <f t="shared" ref="C11" si="7">D11+E11</f>
        <v>237370</v>
      </c>
      <c r="D11" s="747">
        <f t="shared" ref="D11" si="8">SUM(G11,J11)</f>
        <v>122096</v>
      </c>
      <c r="E11" s="747">
        <f t="shared" ref="E11" si="9">SUM(H11,K11)</f>
        <v>115274</v>
      </c>
      <c r="F11" s="747">
        <f t="shared" ref="F11" si="10">G11+H11</f>
        <v>230359</v>
      </c>
      <c r="G11" s="749">
        <v>116916</v>
      </c>
      <c r="H11" s="749">
        <v>113443</v>
      </c>
      <c r="I11" s="755">
        <f t="shared" ref="I11" si="11">J11+K11</f>
        <v>7011</v>
      </c>
      <c r="J11" s="751">
        <v>5180</v>
      </c>
      <c r="K11" s="751">
        <v>1831</v>
      </c>
      <c r="L11" s="907" t="s">
        <v>592</v>
      </c>
      <c r="M11" s="752">
        <v>2.35</v>
      </c>
      <c r="N11" s="751">
        <v>36245</v>
      </c>
      <c r="O11" s="752">
        <v>765</v>
      </c>
      <c r="P11" s="752">
        <v>310.43</v>
      </c>
      <c r="Q11" s="744">
        <v>2020</v>
      </c>
      <c r="R11" s="756"/>
    </row>
    <row r="12" spans="1:18" s="252" customFormat="1" ht="30.75" customHeight="1">
      <c r="A12" s="744">
        <v>2021</v>
      </c>
      <c r="B12" s="745">
        <v>102314</v>
      </c>
      <c r="C12" s="747">
        <v>243071</v>
      </c>
      <c r="D12" s="747">
        <v>124729</v>
      </c>
      <c r="E12" s="747">
        <v>118342</v>
      </c>
      <c r="F12" s="747">
        <v>236368</v>
      </c>
      <c r="G12" s="749">
        <v>119835</v>
      </c>
      <c r="H12" s="749">
        <v>116533</v>
      </c>
      <c r="I12" s="755">
        <v>6703</v>
      </c>
      <c r="J12" s="751">
        <v>4894</v>
      </c>
      <c r="K12" s="751">
        <v>1809</v>
      </c>
      <c r="L12" s="907" t="s">
        <v>593</v>
      </c>
      <c r="M12" s="752">
        <v>2.31</v>
      </c>
      <c r="N12" s="751">
        <v>39036</v>
      </c>
      <c r="O12" s="752">
        <v>783</v>
      </c>
      <c r="P12" s="752">
        <v>310.39999999999998</v>
      </c>
      <c r="Q12" s="744">
        <v>2021</v>
      </c>
      <c r="R12" s="756"/>
    </row>
    <row r="13" spans="1:18" s="252" customFormat="1" ht="30.75" customHeight="1">
      <c r="A13" s="757">
        <v>2022</v>
      </c>
      <c r="B13" s="745">
        <v>106361</v>
      </c>
      <c r="C13" s="747">
        <v>250920</v>
      </c>
      <c r="D13" s="747">
        <v>128711</v>
      </c>
      <c r="E13" s="747">
        <v>122209</v>
      </c>
      <c r="F13" s="747">
        <v>243432</v>
      </c>
      <c r="G13" s="749">
        <v>123173</v>
      </c>
      <c r="H13" s="749">
        <v>120259</v>
      </c>
      <c r="I13" s="755">
        <v>7488</v>
      </c>
      <c r="J13" s="751">
        <v>5538</v>
      </c>
      <c r="K13" s="751">
        <v>1950</v>
      </c>
      <c r="L13" s="907" t="s">
        <v>594</v>
      </c>
      <c r="M13" s="752">
        <v>2.29</v>
      </c>
      <c r="N13" s="751">
        <v>41886</v>
      </c>
      <c r="O13" s="752">
        <v>808</v>
      </c>
      <c r="P13" s="752">
        <v>310.43</v>
      </c>
      <c r="Q13" s="744">
        <v>2022</v>
      </c>
      <c r="R13" s="756"/>
    </row>
    <row r="14" spans="1:18" s="252" customFormat="1" ht="30.75" customHeight="1">
      <c r="A14" s="757">
        <v>2023</v>
      </c>
      <c r="B14" s="745">
        <v>117518</v>
      </c>
      <c r="C14" s="758">
        <v>276660</v>
      </c>
      <c r="D14" s="759">
        <v>141711</v>
      </c>
      <c r="E14" s="759">
        <v>134949</v>
      </c>
      <c r="F14" s="758">
        <v>268026</v>
      </c>
      <c r="G14" s="759">
        <v>135376</v>
      </c>
      <c r="H14" s="759">
        <v>132650</v>
      </c>
      <c r="I14" s="803">
        <v>8634</v>
      </c>
      <c r="J14" s="804">
        <v>6335</v>
      </c>
      <c r="K14" s="804">
        <v>2299</v>
      </c>
      <c r="L14" s="907" t="s">
        <v>595</v>
      </c>
      <c r="M14" s="805">
        <v>2.2807229530795281</v>
      </c>
      <c r="N14" s="804">
        <v>46170</v>
      </c>
      <c r="O14" s="805">
        <v>891.04318979677282</v>
      </c>
      <c r="P14" s="806">
        <v>310.49</v>
      </c>
      <c r="Q14" s="744">
        <v>2023</v>
      </c>
      <c r="R14" s="756"/>
    </row>
    <row r="15" spans="1:18" s="461" customFormat="1" ht="30.75" customHeight="1">
      <c r="A15" s="760">
        <v>2024</v>
      </c>
      <c r="B15" s="761">
        <v>128336</v>
      </c>
      <c r="C15" s="762">
        <v>298888</v>
      </c>
      <c r="D15" s="763">
        <v>152584</v>
      </c>
      <c r="E15" s="763">
        <v>146304</v>
      </c>
      <c r="F15" s="762">
        <v>289005</v>
      </c>
      <c r="G15" s="763">
        <v>145474</v>
      </c>
      <c r="H15" s="763">
        <v>143531</v>
      </c>
      <c r="I15" s="762">
        <v>9883</v>
      </c>
      <c r="J15" s="763">
        <v>7110</v>
      </c>
      <c r="K15" s="763">
        <v>2773</v>
      </c>
      <c r="L15" s="906" t="s">
        <v>596</v>
      </c>
      <c r="M15" s="764">
        <v>2.25</v>
      </c>
      <c r="N15" s="763">
        <v>50616</v>
      </c>
      <c r="O15" s="764">
        <v>963</v>
      </c>
      <c r="P15" s="765">
        <v>310.49</v>
      </c>
      <c r="Q15" s="766">
        <v>2024</v>
      </c>
      <c r="R15" s="753"/>
    </row>
    <row r="16" spans="1:18" s="322" customFormat="1" ht="20.100000000000001" customHeight="1">
      <c r="A16" s="767" t="s">
        <v>341</v>
      </c>
      <c r="B16" s="767"/>
      <c r="C16" s="767"/>
      <c r="D16" s="767"/>
      <c r="E16" s="767"/>
      <c r="F16" s="767"/>
      <c r="G16" s="767"/>
      <c r="H16" s="835"/>
      <c r="I16" s="767"/>
      <c r="J16" s="835"/>
      <c r="K16" s="767"/>
      <c r="L16" s="767"/>
      <c r="M16" s="767"/>
      <c r="N16" s="767"/>
      <c r="O16" s="767"/>
      <c r="P16" s="767"/>
      <c r="Q16" s="768" t="s">
        <v>342</v>
      </c>
      <c r="R16" s="767"/>
    </row>
    <row r="17" spans="1:17" s="322" customFormat="1" ht="10.5" customHeight="1">
      <c r="A17" s="574" t="s">
        <v>532</v>
      </c>
      <c r="K17" s="462"/>
      <c r="L17" s="462"/>
      <c r="Q17" s="402"/>
    </row>
    <row r="18" spans="1:17" s="322" customFormat="1" ht="10.5" customHeight="1">
      <c r="A18" s="574" t="s">
        <v>533</v>
      </c>
      <c r="I18" s="463"/>
      <c r="J18" s="463"/>
      <c r="K18" s="463"/>
      <c r="L18" s="463"/>
    </row>
    <row r="19" spans="1:17" s="280" customFormat="1" ht="12.95" customHeight="1">
      <c r="A19" s="336"/>
      <c r="C19" s="336"/>
      <c r="D19" s="336"/>
      <c r="E19" s="336"/>
      <c r="F19" s="336"/>
      <c r="G19" s="336"/>
      <c r="H19" s="336"/>
      <c r="I19" s="336"/>
      <c r="J19" s="336"/>
      <c r="K19" s="336"/>
      <c r="L19" s="336"/>
      <c r="M19" s="336"/>
      <c r="N19" s="336"/>
      <c r="O19" s="336"/>
      <c r="P19" s="336"/>
      <c r="Q19" s="336"/>
    </row>
    <row r="20" spans="1:17" s="400" customFormat="1" ht="12.95" customHeight="1">
      <c r="A20" s="336"/>
      <c r="B20" s="280"/>
      <c r="C20" s="336"/>
      <c r="D20" s="336"/>
      <c r="E20" s="336"/>
      <c r="F20" s="336"/>
      <c r="G20" s="336"/>
      <c r="H20" s="464"/>
      <c r="I20" s="336"/>
      <c r="J20" s="336"/>
      <c r="K20" s="336"/>
      <c r="L20" s="336"/>
      <c r="M20" s="336"/>
      <c r="N20" s="336"/>
      <c r="O20" s="336"/>
      <c r="P20" s="336"/>
      <c r="Q20" s="336"/>
    </row>
    <row r="21" spans="1:17" ht="12.75" customHeight="1"/>
    <row r="22" spans="1:17" s="280" customFormat="1" ht="13.5" customHeight="1">
      <c r="A22" s="336"/>
      <c r="C22" s="336"/>
      <c r="D22" s="336"/>
      <c r="E22" s="336"/>
      <c r="F22" s="336"/>
      <c r="G22" s="336"/>
      <c r="H22" s="336"/>
      <c r="I22" s="336"/>
      <c r="J22" s="336"/>
      <c r="K22" s="336"/>
      <c r="L22" s="336"/>
      <c r="M22" s="336"/>
      <c r="N22" s="336"/>
      <c r="O22" s="336"/>
      <c r="P22" s="336"/>
      <c r="Q22" s="336"/>
    </row>
    <row r="23" spans="1:17" s="280" customFormat="1" ht="12.75" customHeight="1">
      <c r="A23" s="336"/>
      <c r="C23" s="336"/>
      <c r="D23" s="336"/>
      <c r="E23" s="336"/>
      <c r="F23" s="336"/>
      <c r="G23" s="336"/>
      <c r="H23" s="336"/>
      <c r="I23" s="336"/>
      <c r="J23" s="336"/>
      <c r="K23" s="336"/>
      <c r="L23" s="336"/>
      <c r="M23" s="336"/>
      <c r="N23" s="336"/>
      <c r="O23" s="336"/>
      <c r="P23" s="336"/>
      <c r="Q23" s="336"/>
    </row>
    <row r="24" spans="1:17" s="280" customFormat="1" ht="12.75" customHeight="1">
      <c r="A24" s="336"/>
      <c r="C24" s="336"/>
      <c r="D24" s="336"/>
      <c r="E24" s="336"/>
      <c r="F24" s="336"/>
      <c r="G24" s="336"/>
      <c r="H24" s="336"/>
      <c r="I24" s="336"/>
      <c r="J24" s="336"/>
      <c r="K24" s="336"/>
      <c r="L24" s="336"/>
      <c r="M24" s="336"/>
      <c r="N24" s="336"/>
      <c r="O24" s="336"/>
      <c r="P24" s="336"/>
      <c r="Q24" s="336"/>
    </row>
  </sheetData>
  <mergeCells count="13">
    <mergeCell ref="A1:H1"/>
    <mergeCell ref="I1:Q1"/>
    <mergeCell ref="A3:A5"/>
    <mergeCell ref="B3:B4"/>
    <mergeCell ref="C3:H3"/>
    <mergeCell ref="C4:C5"/>
    <mergeCell ref="D4:E4"/>
    <mergeCell ref="F4:F5"/>
    <mergeCell ref="G4:H4"/>
    <mergeCell ref="I4:I5"/>
    <mergeCell ref="J4:K4"/>
    <mergeCell ref="Q3:Q5"/>
    <mergeCell ref="L3:L4"/>
  </mergeCells>
  <phoneticPr fontId="5" type="noConversion"/>
  <printOptions horizontalCentered="1" gridLinesSet="0"/>
  <pageMargins left="1.2204724409448819" right="1.2204724409448819" top="1.0236220472440944" bottom="2.3622047244094491" header="0" footer="0"/>
  <pageSetup paperSize="9" scale="88" orientation="portrait" r:id="rId1"/>
  <headerFooter alignWithMargins="0"/>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28"/>
  <sheetViews>
    <sheetView view="pageBreakPreview" zoomScale="110" zoomScaleNormal="85" zoomScaleSheetLayoutView="110" workbookViewId="0">
      <selection activeCell="F10" sqref="F10"/>
    </sheetView>
  </sheetViews>
  <sheetFormatPr defaultColWidth="9" defaultRowHeight="12"/>
  <cols>
    <col min="1" max="1" width="9.625" style="280" customWidth="1"/>
    <col min="2" max="2" width="10" style="326" customWidth="1"/>
    <col min="3" max="3" width="10.25" style="280" customWidth="1"/>
    <col min="4" max="4" width="9.625" style="280" customWidth="1"/>
    <col min="5" max="5" width="8.875" style="280" customWidth="1"/>
    <col min="6" max="6" width="9.625" style="327" customWidth="1"/>
    <col min="7" max="7" width="9.75" style="328" customWidth="1"/>
    <col min="8" max="8" width="9.375" style="328" customWidth="1"/>
    <col min="9" max="9" width="8.5" style="327" customWidth="1"/>
    <col min="10" max="10" width="6.875" style="327" customWidth="1"/>
    <col min="11" max="11" width="7.375" style="327" customWidth="1"/>
    <col min="12" max="12" width="10.125" style="329" customWidth="1"/>
    <col min="13" max="14" width="10.75" style="329" customWidth="1"/>
    <col min="15" max="15" width="8.75" style="327" customWidth="1"/>
    <col min="16" max="16" width="11.375" style="280" customWidth="1"/>
    <col min="17" max="17" width="12.625" style="280" customWidth="1"/>
    <col min="18" max="18" width="0.75" style="280" customWidth="1"/>
    <col min="19" max="16384" width="9" style="280"/>
  </cols>
  <sheetData>
    <row r="1" spans="1:17" s="251" customFormat="1" ht="20.100000000000001" customHeight="1">
      <c r="A1" s="250" t="s">
        <v>233</v>
      </c>
      <c r="B1" s="271"/>
      <c r="C1" s="250"/>
      <c r="D1" s="250"/>
      <c r="E1" s="250"/>
      <c r="F1" s="271"/>
      <c r="G1" s="272"/>
      <c r="H1" s="272"/>
      <c r="I1" s="963" t="s">
        <v>165</v>
      </c>
      <c r="J1" s="963"/>
      <c r="K1" s="963"/>
      <c r="L1" s="963"/>
      <c r="M1" s="963"/>
      <c r="N1" s="963"/>
      <c r="O1" s="963"/>
      <c r="P1" s="963"/>
      <c r="Q1" s="963"/>
    </row>
    <row r="2" spans="1:17" ht="20.100000000000001" customHeight="1" thickBot="1">
      <c r="A2" s="273" t="s">
        <v>92</v>
      </c>
      <c r="B2" s="274"/>
      <c r="C2" s="273"/>
      <c r="D2" s="273"/>
      <c r="E2" s="273"/>
      <c r="F2" s="275"/>
      <c r="G2" s="276"/>
      <c r="H2" s="276"/>
      <c r="I2" s="275"/>
      <c r="J2" s="275"/>
      <c r="K2" s="275"/>
      <c r="L2" s="277"/>
      <c r="M2" s="277"/>
      <c r="N2" s="277"/>
      <c r="O2" s="278"/>
      <c r="P2" s="279"/>
      <c r="Q2" s="278" t="s">
        <v>100</v>
      </c>
    </row>
    <row r="3" spans="1:17" ht="21.75" customHeight="1" thickTop="1">
      <c r="A3" s="960" t="s">
        <v>102</v>
      </c>
      <c r="B3" s="975" t="s">
        <v>490</v>
      </c>
      <c r="C3" s="281" t="s">
        <v>367</v>
      </c>
      <c r="D3" s="281"/>
      <c r="E3" s="282"/>
      <c r="F3" s="283"/>
      <c r="G3" s="284"/>
      <c r="H3" s="284"/>
      <c r="I3" s="285"/>
      <c r="J3" s="285"/>
      <c r="K3" s="286"/>
      <c r="L3" s="287" t="s">
        <v>491</v>
      </c>
      <c r="M3" s="978" t="s">
        <v>507</v>
      </c>
      <c r="N3" s="288" t="s">
        <v>544</v>
      </c>
      <c r="O3" s="916" t="s">
        <v>345</v>
      </c>
      <c r="P3" s="290"/>
      <c r="Q3" s="686" t="s">
        <v>350</v>
      </c>
    </row>
    <row r="4" spans="1:17" ht="22.5" customHeight="1">
      <c r="A4" s="961"/>
      <c r="B4" s="972"/>
      <c r="C4" s="971" t="s">
        <v>368</v>
      </c>
      <c r="D4" s="291"/>
      <c r="E4" s="292"/>
      <c r="F4" s="968" t="s">
        <v>369</v>
      </c>
      <c r="G4" s="293"/>
      <c r="H4" s="293"/>
      <c r="I4" s="971" t="s">
        <v>370</v>
      </c>
      <c r="J4" s="294"/>
      <c r="K4" s="295"/>
      <c r="L4" s="198" t="s">
        <v>105</v>
      </c>
      <c r="M4" s="979"/>
      <c r="N4" s="198"/>
      <c r="O4" s="296"/>
      <c r="P4" s="297" t="s">
        <v>347</v>
      </c>
      <c r="Q4" s="687"/>
    </row>
    <row r="5" spans="1:17" ht="20.25" customHeight="1">
      <c r="A5" s="961"/>
      <c r="B5" s="964" t="s">
        <v>77</v>
      </c>
      <c r="C5" s="964"/>
      <c r="D5" s="299" t="s">
        <v>74</v>
      </c>
      <c r="E5" s="300" t="s">
        <v>75</v>
      </c>
      <c r="F5" s="969"/>
      <c r="G5" s="301" t="s">
        <v>74</v>
      </c>
      <c r="H5" s="302" t="s">
        <v>75</v>
      </c>
      <c r="I5" s="972"/>
      <c r="J5" s="303" t="s">
        <v>74</v>
      </c>
      <c r="K5" s="303" t="s">
        <v>75</v>
      </c>
      <c r="L5" s="964" t="s">
        <v>344</v>
      </c>
      <c r="M5" s="976" t="s">
        <v>567</v>
      </c>
      <c r="N5" s="475" t="s">
        <v>363</v>
      </c>
      <c r="O5" s="966" t="s">
        <v>346</v>
      </c>
      <c r="P5" s="304" t="s">
        <v>348</v>
      </c>
      <c r="Q5" s="687"/>
    </row>
    <row r="6" spans="1:17" ht="28.5" customHeight="1">
      <c r="A6" s="962"/>
      <c r="B6" s="965"/>
      <c r="C6" s="965"/>
      <c r="D6" s="305" t="s">
        <v>85</v>
      </c>
      <c r="E6" s="305" t="s">
        <v>360</v>
      </c>
      <c r="F6" s="970"/>
      <c r="G6" s="306" t="s">
        <v>85</v>
      </c>
      <c r="H6" s="307" t="s">
        <v>86</v>
      </c>
      <c r="I6" s="973"/>
      <c r="J6" s="305" t="s">
        <v>85</v>
      </c>
      <c r="K6" s="305" t="s">
        <v>86</v>
      </c>
      <c r="L6" s="965"/>
      <c r="M6" s="977"/>
      <c r="N6" s="476" t="s">
        <v>364</v>
      </c>
      <c r="O6" s="967"/>
      <c r="P6" s="308" t="s">
        <v>349</v>
      </c>
      <c r="Q6" s="393" t="s">
        <v>91</v>
      </c>
    </row>
    <row r="7" spans="1:17" s="315" customFormat="1" ht="21.2" customHeight="1">
      <c r="A7" s="465">
        <v>2015</v>
      </c>
      <c r="B7" s="316">
        <v>80109</v>
      </c>
      <c r="C7" s="312">
        <f t="shared" ref="C7:C8" si="0">SUM(D7:E7)</f>
        <v>212438</v>
      </c>
      <c r="D7" s="316">
        <v>109708</v>
      </c>
      <c r="E7" s="316">
        <v>102730</v>
      </c>
      <c r="F7" s="312">
        <f t="shared" ref="F7:F8" si="1">SUM(G7:H7)</f>
        <v>205184</v>
      </c>
      <c r="G7" s="311">
        <v>104133</v>
      </c>
      <c r="H7" s="311">
        <v>101051</v>
      </c>
      <c r="I7" s="313">
        <f t="shared" ref="I7:I8" si="2">SUM(J7:K7)</f>
        <v>7254</v>
      </c>
      <c r="J7" s="311">
        <v>5575</v>
      </c>
      <c r="K7" s="311">
        <v>1679</v>
      </c>
      <c r="L7" s="317">
        <v>2.5613102148322908</v>
      </c>
      <c r="M7" s="311">
        <v>26060</v>
      </c>
      <c r="N7" s="312" t="s">
        <v>313</v>
      </c>
      <c r="O7" s="318">
        <v>684.66546345236566</v>
      </c>
      <c r="P7" s="314">
        <v>310.27999999999997</v>
      </c>
      <c r="Q7" s="465">
        <v>2015</v>
      </c>
    </row>
    <row r="8" spans="1:17" s="315" customFormat="1" ht="21.2" customHeight="1">
      <c r="A8" s="465">
        <v>2016</v>
      </c>
      <c r="B8" s="316">
        <v>80790</v>
      </c>
      <c r="C8" s="312">
        <f t="shared" si="0"/>
        <v>212811</v>
      </c>
      <c r="D8" s="316">
        <v>109871</v>
      </c>
      <c r="E8" s="316">
        <v>102940</v>
      </c>
      <c r="F8" s="312">
        <f t="shared" si="1"/>
        <v>205513</v>
      </c>
      <c r="G8" s="311">
        <v>104235</v>
      </c>
      <c r="H8" s="311">
        <v>101278</v>
      </c>
      <c r="I8" s="313">
        <f t="shared" si="2"/>
        <v>7298</v>
      </c>
      <c r="J8" s="311">
        <v>5636</v>
      </c>
      <c r="K8" s="311">
        <v>1662</v>
      </c>
      <c r="L8" s="317">
        <v>2.5437925485827453</v>
      </c>
      <c r="M8" s="311">
        <v>26761</v>
      </c>
      <c r="N8" s="312" t="s">
        <v>313</v>
      </c>
      <c r="O8" s="318">
        <v>685.74564380878098</v>
      </c>
      <c r="P8" s="314">
        <v>310.33518320000002</v>
      </c>
      <c r="Q8" s="465">
        <v>2016</v>
      </c>
    </row>
    <row r="9" spans="1:17" s="315" customFormat="1" ht="21.2" customHeight="1">
      <c r="A9" s="465">
        <v>2017</v>
      </c>
      <c r="B9" s="316">
        <v>85089</v>
      </c>
      <c r="C9" s="316">
        <v>219267</v>
      </c>
      <c r="D9" s="316">
        <v>113033</v>
      </c>
      <c r="E9" s="316">
        <v>106234</v>
      </c>
      <c r="F9" s="316">
        <v>212146</v>
      </c>
      <c r="G9" s="311">
        <v>104235</v>
      </c>
      <c r="H9" s="311">
        <v>104496</v>
      </c>
      <c r="I9" s="316">
        <v>7121</v>
      </c>
      <c r="J9" s="311">
        <v>5383</v>
      </c>
      <c r="K9" s="311">
        <v>1738</v>
      </c>
      <c r="L9" s="317">
        <v>2.4932247411533806</v>
      </c>
      <c r="M9" s="311">
        <v>29161</v>
      </c>
      <c r="N9" s="312" t="s">
        <v>313</v>
      </c>
      <c r="O9" s="317">
        <v>706.59432119005703</v>
      </c>
      <c r="P9" s="314">
        <v>310.31525929999998</v>
      </c>
      <c r="Q9" s="465">
        <v>2017</v>
      </c>
    </row>
    <row r="10" spans="1:17" s="315" customFormat="1" ht="21.2" customHeight="1">
      <c r="A10" s="465">
        <v>2018</v>
      </c>
      <c r="B10" s="316">
        <v>89088</v>
      </c>
      <c r="C10" s="316">
        <f t="shared" ref="C10" si="3">D10+E10</f>
        <v>224250</v>
      </c>
      <c r="D10" s="316">
        <f t="shared" ref="D10" si="4">G10+J10</f>
        <v>115483</v>
      </c>
      <c r="E10" s="316">
        <f t="shared" ref="E10" si="5">H10+K10</f>
        <v>108767</v>
      </c>
      <c r="F10" s="316">
        <f t="shared" ref="F10" si="6">G10+H10</f>
        <v>216951</v>
      </c>
      <c r="G10" s="311">
        <v>109978</v>
      </c>
      <c r="H10" s="311">
        <v>106973</v>
      </c>
      <c r="I10" s="316">
        <f t="shared" ref="I10" si="7">J10+K10</f>
        <v>7299</v>
      </c>
      <c r="J10" s="311">
        <v>5505</v>
      </c>
      <c r="K10" s="311">
        <v>1794</v>
      </c>
      <c r="L10" s="317">
        <f t="shared" ref="L10" si="8">F10/B10</f>
        <v>2.4352438038793105</v>
      </c>
      <c r="M10" s="311">
        <v>31181</v>
      </c>
      <c r="N10" s="466">
        <v>41.6</v>
      </c>
      <c r="O10" s="317">
        <f>C10/P10</f>
        <v>722.61785840879065</v>
      </c>
      <c r="P10" s="314">
        <v>310.33</v>
      </c>
      <c r="Q10" s="465">
        <v>2018</v>
      </c>
    </row>
    <row r="11" spans="1:17" s="315" customFormat="1" ht="21.2" customHeight="1">
      <c r="A11" s="706">
        <v>2019</v>
      </c>
      <c r="B11" s="316">
        <v>93026</v>
      </c>
      <c r="C11" s="704">
        <v>229778</v>
      </c>
      <c r="D11" s="704">
        <v>118375</v>
      </c>
      <c r="E11" s="704">
        <v>111403</v>
      </c>
      <c r="F11" s="704">
        <v>222314</v>
      </c>
      <c r="G11" s="311">
        <v>112775</v>
      </c>
      <c r="H11" s="311">
        <v>109539</v>
      </c>
      <c r="I11" s="704">
        <v>7464</v>
      </c>
      <c r="J11" s="311">
        <v>5600</v>
      </c>
      <c r="K11" s="311">
        <v>1864</v>
      </c>
      <c r="L11" s="317">
        <v>2.3898050007524776</v>
      </c>
      <c r="M11" s="311">
        <v>33412</v>
      </c>
      <c r="N11" s="466">
        <v>42.1</v>
      </c>
      <c r="O11" s="317">
        <v>740.28802474306497</v>
      </c>
      <c r="P11" s="546">
        <v>310.39</v>
      </c>
      <c r="Q11" s="310">
        <v>2019</v>
      </c>
    </row>
    <row r="12" spans="1:17" s="315" customFormat="1" ht="21.2" customHeight="1">
      <c r="A12" s="706">
        <v>2020</v>
      </c>
      <c r="B12" s="707">
        <v>97998</v>
      </c>
      <c r="C12" s="807">
        <f t="shared" ref="C12:C13" si="9">D12+E12</f>
        <v>237370</v>
      </c>
      <c r="D12" s="808">
        <f t="shared" ref="D12:D13" si="10">SUM(G12,J12)</f>
        <v>122096</v>
      </c>
      <c r="E12" s="808">
        <f t="shared" ref="E12:E13" si="11">SUM(H12,K12)</f>
        <v>115274</v>
      </c>
      <c r="F12" s="807">
        <f t="shared" ref="F12:F13" si="12">G12+H12</f>
        <v>230359</v>
      </c>
      <c r="G12" s="808">
        <v>116916</v>
      </c>
      <c r="H12" s="808">
        <v>113443</v>
      </c>
      <c r="I12" s="807">
        <f t="shared" ref="I12:I13" si="13">J12+K12</f>
        <v>7011</v>
      </c>
      <c r="J12" s="809">
        <v>5180</v>
      </c>
      <c r="K12" s="809">
        <v>1831</v>
      </c>
      <c r="L12" s="810">
        <f>F12/B12</f>
        <v>2.350650013265577</v>
      </c>
      <c r="M12" s="808">
        <v>36245</v>
      </c>
      <c r="N12" s="811">
        <v>42.5</v>
      </c>
      <c r="O12" s="812">
        <v>765</v>
      </c>
      <c r="P12" s="813">
        <v>310.43</v>
      </c>
      <c r="Q12" s="310">
        <v>2020</v>
      </c>
    </row>
    <row r="13" spans="1:17" s="315" customFormat="1" ht="21.2" customHeight="1">
      <c r="A13" s="706">
        <v>2021</v>
      </c>
      <c r="B13" s="707">
        <v>102314</v>
      </c>
      <c r="C13" s="807">
        <f t="shared" si="9"/>
        <v>243071</v>
      </c>
      <c r="D13" s="808">
        <f t="shared" si="10"/>
        <v>124729</v>
      </c>
      <c r="E13" s="808">
        <f t="shared" si="11"/>
        <v>118342</v>
      </c>
      <c r="F13" s="807">
        <f t="shared" si="12"/>
        <v>236368</v>
      </c>
      <c r="G13" s="808">
        <v>119835</v>
      </c>
      <c r="H13" s="808">
        <v>116533</v>
      </c>
      <c r="I13" s="807">
        <f t="shared" si="13"/>
        <v>6703</v>
      </c>
      <c r="J13" s="809">
        <v>4894</v>
      </c>
      <c r="K13" s="809">
        <v>1809</v>
      </c>
      <c r="L13" s="810">
        <f t="shared" ref="L13" si="14">F13/B13</f>
        <v>2.310221475066951</v>
      </c>
      <c r="M13" s="808">
        <v>39036</v>
      </c>
      <c r="N13" s="811">
        <v>43</v>
      </c>
      <c r="O13" s="812">
        <f t="shared" ref="O13" si="15">C13/P13</f>
        <v>783.01388396740015</v>
      </c>
      <c r="P13" s="813">
        <v>310.42999999999995</v>
      </c>
      <c r="Q13" s="711">
        <v>2021</v>
      </c>
    </row>
    <row r="14" spans="1:17" s="315" customFormat="1" ht="21.2" customHeight="1">
      <c r="A14" s="706">
        <v>2022</v>
      </c>
      <c r="B14" s="708">
        <v>106361</v>
      </c>
      <c r="C14" s="807">
        <v>250920</v>
      </c>
      <c r="D14" s="808">
        <v>128711</v>
      </c>
      <c r="E14" s="808">
        <v>122209</v>
      </c>
      <c r="F14" s="807">
        <v>243432</v>
      </c>
      <c r="G14" s="808">
        <v>123173</v>
      </c>
      <c r="H14" s="808">
        <v>120259</v>
      </c>
      <c r="I14" s="807">
        <v>7488</v>
      </c>
      <c r="J14" s="809">
        <v>5538</v>
      </c>
      <c r="K14" s="809">
        <v>1950</v>
      </c>
      <c r="L14" s="810">
        <v>2.2887336523725801</v>
      </c>
      <c r="M14" s="808">
        <v>41886</v>
      </c>
      <c r="N14" s="811">
        <v>43.5</v>
      </c>
      <c r="O14" s="812">
        <v>808.29816705859616</v>
      </c>
      <c r="P14" s="813">
        <v>310.43</v>
      </c>
      <c r="Q14" s="711">
        <v>2022</v>
      </c>
    </row>
    <row r="15" spans="1:17" s="315" customFormat="1" ht="21.2" customHeight="1">
      <c r="A15" s="705">
        <v>2023</v>
      </c>
      <c r="B15" s="709">
        <v>117518</v>
      </c>
      <c r="C15" s="814">
        <v>276660</v>
      </c>
      <c r="D15" s="815">
        <v>141711</v>
      </c>
      <c r="E15" s="815">
        <v>134949</v>
      </c>
      <c r="F15" s="814">
        <v>268026</v>
      </c>
      <c r="G15" s="815">
        <v>135376</v>
      </c>
      <c r="H15" s="815">
        <v>132650</v>
      </c>
      <c r="I15" s="814">
        <v>8634</v>
      </c>
      <c r="J15" s="816">
        <v>6335</v>
      </c>
      <c r="K15" s="816">
        <v>2299</v>
      </c>
      <c r="L15" s="817">
        <v>2.2807229530795281</v>
      </c>
      <c r="M15" s="815">
        <v>46170</v>
      </c>
      <c r="N15" s="818">
        <v>43.4</v>
      </c>
      <c r="O15" s="819">
        <v>891.04318979677282</v>
      </c>
      <c r="P15" s="813">
        <v>310.49</v>
      </c>
      <c r="Q15" s="712">
        <v>2023</v>
      </c>
    </row>
    <row r="16" spans="1:17" s="315" customFormat="1" ht="21.2" customHeight="1">
      <c r="A16" s="703">
        <v>2024</v>
      </c>
      <c r="B16" s="710">
        <v>128336</v>
      </c>
      <c r="C16" s="820">
        <v>298888</v>
      </c>
      <c r="D16" s="821">
        <v>152584</v>
      </c>
      <c r="E16" s="821">
        <v>146304</v>
      </c>
      <c r="F16" s="820">
        <v>289005</v>
      </c>
      <c r="G16" s="821">
        <v>145474</v>
      </c>
      <c r="H16" s="821">
        <v>143531</v>
      </c>
      <c r="I16" s="820">
        <v>9883</v>
      </c>
      <c r="J16" s="822">
        <v>7110</v>
      </c>
      <c r="K16" s="822">
        <v>2773</v>
      </c>
      <c r="L16" s="823">
        <v>2.25</v>
      </c>
      <c r="M16" s="821">
        <v>50616</v>
      </c>
      <c r="N16" s="824">
        <v>43.5</v>
      </c>
      <c r="O16" s="825">
        <v>963</v>
      </c>
      <c r="P16" s="826">
        <v>310.49</v>
      </c>
      <c r="Q16" s="656">
        <v>2024</v>
      </c>
    </row>
    <row r="17" spans="1:17" s="322" customFormat="1" ht="15" customHeight="1">
      <c r="A17" s="545" t="s">
        <v>492</v>
      </c>
      <c r="B17" s="319"/>
      <c r="C17" s="258"/>
      <c r="D17" s="258"/>
      <c r="E17" s="258"/>
      <c r="F17" s="320"/>
      <c r="G17" s="321"/>
      <c r="H17" s="321"/>
      <c r="I17" s="974" t="s">
        <v>343</v>
      </c>
      <c r="J17" s="974"/>
      <c r="K17" s="974"/>
      <c r="L17" s="974"/>
      <c r="M17" s="974"/>
      <c r="N17" s="974"/>
      <c r="O17" s="974"/>
      <c r="P17" s="974"/>
      <c r="Q17" s="974"/>
    </row>
    <row r="18" spans="1:17" s="322" customFormat="1" ht="15" customHeight="1">
      <c r="A18" s="258" t="s">
        <v>534</v>
      </c>
      <c r="B18" s="323"/>
      <c r="F18" s="324"/>
      <c r="G18" s="325"/>
      <c r="H18" s="325"/>
      <c r="I18" s="324"/>
      <c r="J18" s="324"/>
      <c r="K18" s="324"/>
      <c r="L18" s="685"/>
      <c r="M18" s="685"/>
      <c r="N18" s="685"/>
      <c r="O18" s="324"/>
    </row>
    <row r="19" spans="1:17" s="322" customFormat="1" ht="15" customHeight="1">
      <c r="A19" s="322" t="s">
        <v>535</v>
      </c>
      <c r="B19" s="323"/>
      <c r="F19" s="324"/>
      <c r="G19" s="325"/>
      <c r="H19" s="325"/>
      <c r="I19" s="324"/>
      <c r="J19" s="324"/>
      <c r="K19" s="324"/>
      <c r="L19" s="628"/>
      <c r="M19" s="628"/>
      <c r="N19" s="628"/>
      <c r="O19" s="324"/>
    </row>
    <row r="20" spans="1:17" s="322" customFormat="1" ht="14.45" customHeight="1">
      <c r="B20" s="323"/>
      <c r="F20" s="324"/>
      <c r="G20" s="325"/>
      <c r="H20" s="325"/>
      <c r="I20" s="324"/>
      <c r="J20" s="324"/>
      <c r="K20" s="324"/>
      <c r="L20" s="184"/>
      <c r="M20" s="184"/>
      <c r="N20" s="184"/>
      <c r="O20" s="324"/>
    </row>
    <row r="21" spans="1:17" ht="14.45" customHeight="1">
      <c r="B21" s="280"/>
      <c r="F21" s="280"/>
      <c r="G21" s="280"/>
      <c r="H21" s="280"/>
      <c r="I21" s="280"/>
      <c r="J21" s="280"/>
      <c r="K21" s="280"/>
      <c r="L21" s="280"/>
      <c r="M21" s="280"/>
      <c r="N21" s="280"/>
      <c r="O21" s="280"/>
    </row>
    <row r="22" spans="1:17" ht="14.45" customHeight="1">
      <c r="B22" s="280"/>
      <c r="F22" s="280"/>
      <c r="G22" s="280"/>
      <c r="H22" s="280"/>
      <c r="I22" s="280"/>
      <c r="J22" s="280"/>
      <c r="K22" s="280"/>
      <c r="L22" s="280"/>
      <c r="M22" s="280"/>
      <c r="N22" s="280"/>
      <c r="O22" s="280"/>
    </row>
    <row r="23" spans="1:17" ht="14.45" customHeight="1">
      <c r="B23" s="280"/>
      <c r="F23" s="280"/>
      <c r="G23" s="280"/>
      <c r="H23" s="280"/>
      <c r="I23" s="280"/>
      <c r="J23" s="280"/>
      <c r="K23" s="280"/>
      <c r="L23" s="280"/>
      <c r="M23" s="280"/>
      <c r="N23" s="280"/>
      <c r="O23" s="280"/>
    </row>
    <row r="24" spans="1:17" ht="14.45" customHeight="1">
      <c r="B24" s="280"/>
      <c r="F24" s="280"/>
      <c r="G24" s="280"/>
      <c r="H24" s="280"/>
      <c r="I24" s="280"/>
      <c r="J24" s="280"/>
      <c r="K24" s="280"/>
      <c r="L24" s="280"/>
      <c r="M24" s="280"/>
      <c r="N24" s="280"/>
      <c r="O24" s="280"/>
    </row>
    <row r="25" spans="1:17" ht="18" customHeight="1">
      <c r="B25" s="280"/>
      <c r="F25" s="280"/>
      <c r="G25" s="280"/>
      <c r="H25" s="280"/>
      <c r="I25" s="280"/>
      <c r="J25" s="280"/>
      <c r="K25" s="280"/>
      <c r="L25" s="280"/>
      <c r="M25" s="280"/>
      <c r="N25" s="280"/>
      <c r="O25" s="280"/>
    </row>
    <row r="26" spans="1:17" ht="5.25" customHeight="1">
      <c r="B26" s="280"/>
      <c r="F26" s="280"/>
      <c r="G26" s="280"/>
      <c r="H26" s="280"/>
      <c r="I26" s="280"/>
      <c r="J26" s="280"/>
      <c r="K26" s="280"/>
      <c r="L26" s="280"/>
      <c r="M26" s="280"/>
      <c r="N26" s="280"/>
      <c r="O26" s="280"/>
    </row>
    <row r="27" spans="1:17" ht="15.75" customHeight="1">
      <c r="B27" s="280"/>
      <c r="F27" s="280"/>
      <c r="G27" s="280"/>
      <c r="H27" s="280"/>
      <c r="I27" s="280"/>
      <c r="J27" s="280"/>
      <c r="K27" s="280"/>
      <c r="L27" s="280"/>
      <c r="M27" s="280"/>
      <c r="N27" s="280"/>
      <c r="O27" s="280"/>
    </row>
    <row r="28" spans="1:17" ht="15.75" customHeight="1">
      <c r="B28" s="280"/>
      <c r="F28" s="280"/>
      <c r="G28" s="280"/>
      <c r="H28" s="280"/>
      <c r="I28" s="280"/>
      <c r="J28" s="280"/>
      <c r="K28" s="280"/>
      <c r="L28" s="280"/>
      <c r="M28" s="280"/>
      <c r="N28" s="280"/>
      <c r="O28" s="280"/>
    </row>
  </sheetData>
  <mergeCells count="12">
    <mergeCell ref="I17:Q17"/>
    <mergeCell ref="B5:B6"/>
    <mergeCell ref="B3:B4"/>
    <mergeCell ref="M5:M6"/>
    <mergeCell ref="C4:C6"/>
    <mergeCell ref="M3:M4"/>
    <mergeCell ref="A3:A6"/>
    <mergeCell ref="I1:Q1"/>
    <mergeCell ref="L5:L6"/>
    <mergeCell ref="O5:O6"/>
    <mergeCell ref="F4:F6"/>
    <mergeCell ref="I4:I6"/>
  </mergeCells>
  <phoneticPr fontId="4" type="noConversion"/>
  <printOptions horizontalCentered="1" gridLinesSet="0"/>
  <pageMargins left="1.2204724409448819" right="1.2204724409448819" top="1.0236220472440944" bottom="2.3622047244094491" header="0" footer="0"/>
  <pageSetup paperSize="9" scale="53" orientation="portrait" r:id="rId1"/>
  <headerFooter alignWithMargins="0"/>
  <colBreaks count="1" manualBreakCount="1">
    <brk id="8" max="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9"/>
  <sheetViews>
    <sheetView view="pageBreakPreview" zoomScaleNormal="85" zoomScaleSheetLayoutView="100" workbookViewId="0">
      <selection activeCell="J21" sqref="J21"/>
    </sheetView>
  </sheetViews>
  <sheetFormatPr defaultColWidth="9" defaultRowHeight="12"/>
  <cols>
    <col min="1" max="1" width="9.625" style="280" customWidth="1"/>
    <col min="2" max="2" width="10" style="326" customWidth="1"/>
    <col min="3" max="3" width="10.25" style="280" customWidth="1"/>
    <col min="4" max="4" width="9.625" style="280" customWidth="1"/>
    <col min="5" max="5" width="8.875" style="280" customWidth="1"/>
    <col min="6" max="6" width="9.625" style="327" customWidth="1"/>
    <col min="7" max="7" width="9.75" style="328" customWidth="1"/>
    <col min="8" max="8" width="9.375" style="328" customWidth="1"/>
    <col min="9" max="9" width="8.5" style="327" customWidth="1"/>
    <col min="10" max="10" width="6.875" style="327" customWidth="1"/>
    <col min="11" max="11" width="7.375" style="327" customWidth="1"/>
    <col min="12" max="12" width="10.125" style="329" customWidth="1"/>
    <col min="13" max="14" width="10.75" style="329" customWidth="1"/>
    <col min="15" max="15" width="8.75" style="327" customWidth="1"/>
    <col min="16" max="16" width="11.375" style="280" customWidth="1"/>
    <col min="17" max="17" width="17.625" style="280" customWidth="1"/>
    <col min="18" max="18" width="0.75" style="280" customWidth="1"/>
    <col min="19" max="16384" width="9" style="280"/>
  </cols>
  <sheetData>
    <row r="1" spans="1:17" s="828" customFormat="1" ht="24.75" customHeight="1">
      <c r="A1" s="827" t="s">
        <v>115</v>
      </c>
      <c r="B1" s="865"/>
      <c r="C1" s="827"/>
      <c r="D1" s="827"/>
      <c r="E1" s="827"/>
      <c r="F1" s="865"/>
      <c r="G1" s="866"/>
      <c r="H1" s="866"/>
      <c r="I1" s="980" t="s">
        <v>234</v>
      </c>
      <c r="J1" s="980"/>
      <c r="K1" s="980"/>
      <c r="L1" s="980"/>
      <c r="M1" s="980"/>
      <c r="N1" s="980"/>
      <c r="O1" s="980"/>
      <c r="P1" s="980"/>
      <c r="Q1" s="980"/>
    </row>
    <row r="2" spans="1:17" ht="20.100000000000001" customHeight="1" thickBot="1">
      <c r="A2" s="273" t="s">
        <v>92</v>
      </c>
      <c r="B2" s="274"/>
      <c r="C2" s="273"/>
      <c r="D2" s="273"/>
      <c r="E2" s="273"/>
      <c r="F2" s="275"/>
      <c r="G2" s="276"/>
      <c r="H2" s="276"/>
      <c r="I2" s="275"/>
      <c r="J2" s="275"/>
      <c r="K2" s="275"/>
      <c r="L2" s="277"/>
      <c r="M2" s="277"/>
      <c r="N2" s="277"/>
      <c r="O2" s="278"/>
      <c r="P2" s="279"/>
      <c r="Q2" s="278" t="s">
        <v>100</v>
      </c>
    </row>
    <row r="3" spans="1:17" ht="21.75" customHeight="1" thickTop="1">
      <c r="A3" s="960" t="s">
        <v>102</v>
      </c>
      <c r="B3" s="975" t="s">
        <v>490</v>
      </c>
      <c r="C3" s="281" t="s">
        <v>367</v>
      </c>
      <c r="D3" s="281"/>
      <c r="E3" s="282"/>
      <c r="F3" s="283"/>
      <c r="G3" s="284"/>
      <c r="H3" s="284"/>
      <c r="I3" s="285"/>
      <c r="J3" s="285"/>
      <c r="K3" s="286"/>
      <c r="L3" s="287" t="s">
        <v>491</v>
      </c>
      <c r="M3" s="978" t="s">
        <v>507</v>
      </c>
      <c r="N3" s="288" t="s">
        <v>544</v>
      </c>
      <c r="O3" s="289" t="s">
        <v>238</v>
      </c>
      <c r="P3" s="290"/>
      <c r="Q3" s="686" t="s">
        <v>350</v>
      </c>
    </row>
    <row r="4" spans="1:17" ht="22.5" customHeight="1">
      <c r="A4" s="961"/>
      <c r="B4" s="972"/>
      <c r="C4" s="971" t="s">
        <v>368</v>
      </c>
      <c r="D4" s="291"/>
      <c r="E4" s="292"/>
      <c r="F4" s="968" t="s">
        <v>369</v>
      </c>
      <c r="G4" s="293"/>
      <c r="H4" s="293"/>
      <c r="I4" s="971" t="s">
        <v>311</v>
      </c>
      <c r="J4" s="294"/>
      <c r="K4" s="295"/>
      <c r="L4" s="198" t="s">
        <v>105</v>
      </c>
      <c r="M4" s="979"/>
      <c r="N4" s="198"/>
      <c r="O4" s="296"/>
      <c r="P4" s="297" t="s">
        <v>347</v>
      </c>
      <c r="Q4" s="687"/>
    </row>
    <row r="5" spans="1:17" ht="20.25" customHeight="1">
      <c r="A5" s="961"/>
      <c r="B5" s="964" t="s">
        <v>77</v>
      </c>
      <c r="C5" s="964"/>
      <c r="D5" s="299" t="s">
        <v>74</v>
      </c>
      <c r="E5" s="300" t="s">
        <v>75</v>
      </c>
      <c r="F5" s="969"/>
      <c r="G5" s="301" t="s">
        <v>74</v>
      </c>
      <c r="H5" s="302" t="s">
        <v>75</v>
      </c>
      <c r="I5" s="972"/>
      <c r="J5" s="303" t="s">
        <v>74</v>
      </c>
      <c r="K5" s="303" t="s">
        <v>75</v>
      </c>
      <c r="L5" s="964" t="s">
        <v>344</v>
      </c>
      <c r="M5" s="976" t="s">
        <v>90</v>
      </c>
      <c r="N5" s="475" t="s">
        <v>363</v>
      </c>
      <c r="O5" s="966" t="s">
        <v>346</v>
      </c>
      <c r="P5" s="304" t="s">
        <v>348</v>
      </c>
      <c r="Q5" s="687"/>
    </row>
    <row r="6" spans="1:17" ht="28.5" customHeight="1">
      <c r="A6" s="962"/>
      <c r="B6" s="965"/>
      <c r="C6" s="965"/>
      <c r="D6" s="305" t="s">
        <v>85</v>
      </c>
      <c r="E6" s="305" t="s">
        <v>86</v>
      </c>
      <c r="F6" s="970"/>
      <c r="G6" s="306" t="s">
        <v>85</v>
      </c>
      <c r="H6" s="307" t="s">
        <v>86</v>
      </c>
      <c r="I6" s="973"/>
      <c r="J6" s="305" t="s">
        <v>85</v>
      </c>
      <c r="K6" s="305" t="s">
        <v>86</v>
      </c>
      <c r="L6" s="965"/>
      <c r="M6" s="977"/>
      <c r="N6" s="476" t="s">
        <v>364</v>
      </c>
      <c r="O6" s="967"/>
      <c r="P6" s="308" t="s">
        <v>349</v>
      </c>
      <c r="Q6" s="393" t="s">
        <v>91</v>
      </c>
    </row>
    <row r="7" spans="1:17" s="315" customFormat="1" ht="21.2" customHeight="1">
      <c r="A7" s="465">
        <v>2015</v>
      </c>
      <c r="B7" s="316">
        <v>80109</v>
      </c>
      <c r="C7" s="312">
        <f t="shared" ref="C7:C8" si="0">SUM(D7:E7)</f>
        <v>212438</v>
      </c>
      <c r="D7" s="316">
        <v>109708</v>
      </c>
      <c r="E7" s="316">
        <v>102730</v>
      </c>
      <c r="F7" s="312">
        <f t="shared" ref="F7:F8" si="1">SUM(G7:H7)</f>
        <v>205184</v>
      </c>
      <c r="G7" s="311">
        <v>104133</v>
      </c>
      <c r="H7" s="311">
        <v>101051</v>
      </c>
      <c r="I7" s="313">
        <f t="shared" ref="I7:I8" si="2">SUM(J7:K7)</f>
        <v>7254</v>
      </c>
      <c r="J7" s="311">
        <v>5575</v>
      </c>
      <c r="K7" s="311">
        <v>1679</v>
      </c>
      <c r="L7" s="317">
        <v>2.5613102148322908</v>
      </c>
      <c r="M7" s="311">
        <v>26060</v>
      </c>
      <c r="N7" s="312" t="s">
        <v>313</v>
      </c>
      <c r="O7" s="318">
        <v>684.66546345236566</v>
      </c>
      <c r="P7" s="317">
        <v>310.27999999999997</v>
      </c>
      <c r="Q7" s="465">
        <v>2015</v>
      </c>
    </row>
    <row r="8" spans="1:17" s="315" customFormat="1" ht="21.2" customHeight="1">
      <c r="A8" s="465">
        <v>2016</v>
      </c>
      <c r="B8" s="316">
        <v>80790</v>
      </c>
      <c r="C8" s="312">
        <f t="shared" si="0"/>
        <v>212811</v>
      </c>
      <c r="D8" s="316">
        <v>109871</v>
      </c>
      <c r="E8" s="316">
        <v>102940</v>
      </c>
      <c r="F8" s="312">
        <f t="shared" si="1"/>
        <v>205513</v>
      </c>
      <c r="G8" s="311">
        <v>104235</v>
      </c>
      <c r="H8" s="311">
        <v>101278</v>
      </c>
      <c r="I8" s="313">
        <f t="shared" si="2"/>
        <v>7298</v>
      </c>
      <c r="J8" s="311">
        <v>5636</v>
      </c>
      <c r="K8" s="311">
        <v>1662</v>
      </c>
      <c r="L8" s="317">
        <v>2.5437925485827453</v>
      </c>
      <c r="M8" s="311">
        <v>26761</v>
      </c>
      <c r="N8" s="312" t="s">
        <v>313</v>
      </c>
      <c r="O8" s="318">
        <v>685.74564380878098</v>
      </c>
      <c r="P8" s="317">
        <v>310.33518320000002</v>
      </c>
      <c r="Q8" s="465">
        <v>2016</v>
      </c>
    </row>
    <row r="9" spans="1:17" s="315" customFormat="1" ht="21.2" customHeight="1">
      <c r="A9" s="465">
        <v>2017</v>
      </c>
      <c r="B9" s="316">
        <v>85089</v>
      </c>
      <c r="C9" s="316">
        <v>219267</v>
      </c>
      <c r="D9" s="316">
        <v>113033</v>
      </c>
      <c r="E9" s="316">
        <v>106234</v>
      </c>
      <c r="F9" s="316">
        <v>212146</v>
      </c>
      <c r="G9" s="311">
        <v>107650</v>
      </c>
      <c r="H9" s="311">
        <v>104496</v>
      </c>
      <c r="I9" s="316">
        <v>7121</v>
      </c>
      <c r="J9" s="311">
        <v>5383</v>
      </c>
      <c r="K9" s="311">
        <v>1738</v>
      </c>
      <c r="L9" s="317">
        <v>2.4932247411533806</v>
      </c>
      <c r="M9" s="311">
        <v>29161</v>
      </c>
      <c r="N9" s="312" t="s">
        <v>313</v>
      </c>
      <c r="O9" s="317">
        <v>706.59432119005692</v>
      </c>
      <c r="P9" s="317">
        <v>310.31525929999998</v>
      </c>
      <c r="Q9" s="465">
        <v>2017</v>
      </c>
    </row>
    <row r="10" spans="1:17" s="315" customFormat="1" ht="21.2" customHeight="1">
      <c r="A10" s="465">
        <v>2018</v>
      </c>
      <c r="B10" s="316">
        <v>89088</v>
      </c>
      <c r="C10" s="316">
        <f t="shared" ref="C10" si="3">D10+E10</f>
        <v>224250</v>
      </c>
      <c r="D10" s="316">
        <f t="shared" ref="D10" si="4">G10+J10</f>
        <v>115483</v>
      </c>
      <c r="E10" s="316">
        <f t="shared" ref="E10" si="5">H10+K10</f>
        <v>108767</v>
      </c>
      <c r="F10" s="316">
        <f t="shared" ref="F10" si="6">G10+H10</f>
        <v>216951</v>
      </c>
      <c r="G10" s="311">
        <v>109978</v>
      </c>
      <c r="H10" s="311">
        <v>106973</v>
      </c>
      <c r="I10" s="316">
        <f t="shared" ref="I10" si="7">J10+K10</f>
        <v>7299</v>
      </c>
      <c r="J10" s="311">
        <v>5505</v>
      </c>
      <c r="K10" s="311">
        <v>1794</v>
      </c>
      <c r="L10" s="317">
        <f t="shared" ref="L10" si="8">F10/B10</f>
        <v>2.4352438038793105</v>
      </c>
      <c r="M10" s="311">
        <v>31181</v>
      </c>
      <c r="N10" s="466">
        <v>41.6</v>
      </c>
      <c r="O10" s="317">
        <f>C10/P10</f>
        <v>722.61785840879065</v>
      </c>
      <c r="P10" s="317">
        <v>310.33</v>
      </c>
      <c r="Q10" s="465">
        <v>2018</v>
      </c>
    </row>
    <row r="11" spans="1:17" s="315" customFormat="1" ht="21.2" customHeight="1">
      <c r="A11" s="465">
        <v>2019</v>
      </c>
      <c r="B11" s="316">
        <v>93026</v>
      </c>
      <c r="C11" s="316">
        <v>229778</v>
      </c>
      <c r="D11" s="316">
        <v>118375</v>
      </c>
      <c r="E11" s="316">
        <v>111403</v>
      </c>
      <c r="F11" s="316">
        <v>222314</v>
      </c>
      <c r="G11" s="311">
        <v>112775</v>
      </c>
      <c r="H11" s="311">
        <v>109539</v>
      </c>
      <c r="I11" s="316">
        <v>7464</v>
      </c>
      <c r="J11" s="311">
        <v>5600</v>
      </c>
      <c r="K11" s="311">
        <v>1864</v>
      </c>
      <c r="L11" s="317">
        <v>2.3898050007524776</v>
      </c>
      <c r="M11" s="311">
        <v>33412</v>
      </c>
      <c r="N11" s="466">
        <v>42.1</v>
      </c>
      <c r="O11" s="317">
        <v>740.28802474306497</v>
      </c>
      <c r="P11" s="317">
        <v>310.39</v>
      </c>
      <c r="Q11" s="465">
        <v>2019</v>
      </c>
    </row>
    <row r="12" spans="1:17" s="315" customFormat="1" ht="21.2" customHeight="1">
      <c r="A12" s="465">
        <v>2020</v>
      </c>
      <c r="B12" s="547">
        <v>97998</v>
      </c>
      <c r="C12" s="548">
        <f t="shared" ref="C12" si="9">D12+E12</f>
        <v>237370</v>
      </c>
      <c r="D12" s="549">
        <f t="shared" ref="D12" si="10">SUM(G12,J12)</f>
        <v>122096</v>
      </c>
      <c r="E12" s="549">
        <f t="shared" ref="E12" si="11">SUM(H12,K12)</f>
        <v>115274</v>
      </c>
      <c r="F12" s="548">
        <f t="shared" ref="F12" si="12">G12+H12</f>
        <v>230359</v>
      </c>
      <c r="G12" s="549">
        <v>116916</v>
      </c>
      <c r="H12" s="549">
        <v>113443</v>
      </c>
      <c r="I12" s="548">
        <f t="shared" ref="I12" si="13">J12+K12</f>
        <v>7011</v>
      </c>
      <c r="J12" s="550">
        <v>5180</v>
      </c>
      <c r="K12" s="550">
        <v>1831</v>
      </c>
      <c r="L12" s="551">
        <f>F12/B12</f>
        <v>2.350650013265577</v>
      </c>
      <c r="M12" s="549">
        <v>36245</v>
      </c>
      <c r="N12" s="552">
        <v>42.5</v>
      </c>
      <c r="O12" s="553">
        <v>765</v>
      </c>
      <c r="P12" s="554">
        <v>310.43</v>
      </c>
      <c r="Q12" s="465">
        <v>2020</v>
      </c>
    </row>
    <row r="13" spans="1:17" s="315" customFormat="1" ht="21.2" customHeight="1">
      <c r="A13" s="397">
        <v>2021</v>
      </c>
      <c r="B13" s="547">
        <v>102314</v>
      </c>
      <c r="C13" s="548">
        <v>243071</v>
      </c>
      <c r="D13" s="549">
        <v>124729</v>
      </c>
      <c r="E13" s="549">
        <v>118342</v>
      </c>
      <c r="F13" s="548">
        <v>236368</v>
      </c>
      <c r="G13" s="549">
        <v>119835</v>
      </c>
      <c r="H13" s="549">
        <v>116533</v>
      </c>
      <c r="I13" s="548">
        <v>6703</v>
      </c>
      <c r="J13" s="550">
        <v>4894</v>
      </c>
      <c r="K13" s="550">
        <v>1809</v>
      </c>
      <c r="L13" s="551">
        <v>2.31</v>
      </c>
      <c r="M13" s="549">
        <v>39036</v>
      </c>
      <c r="N13" s="552">
        <v>43</v>
      </c>
      <c r="O13" s="553">
        <v>783</v>
      </c>
      <c r="P13" s="554">
        <v>310.43</v>
      </c>
      <c r="Q13" s="465">
        <v>2021</v>
      </c>
    </row>
    <row r="14" spans="1:17" s="315" customFormat="1" ht="21.2" customHeight="1">
      <c r="A14" s="397">
        <v>2022</v>
      </c>
      <c r="B14" s="547">
        <v>106361</v>
      </c>
      <c r="C14" s="548">
        <v>250920</v>
      </c>
      <c r="D14" s="549">
        <v>128711</v>
      </c>
      <c r="E14" s="549">
        <v>122209</v>
      </c>
      <c r="F14" s="548">
        <v>243432</v>
      </c>
      <c r="G14" s="549">
        <v>123173</v>
      </c>
      <c r="H14" s="549">
        <v>120259</v>
      </c>
      <c r="I14" s="548">
        <v>7488</v>
      </c>
      <c r="J14" s="550">
        <v>5538</v>
      </c>
      <c r="K14" s="550">
        <v>1950</v>
      </c>
      <c r="L14" s="551">
        <v>2.2887336523725801</v>
      </c>
      <c r="M14" s="549">
        <v>41886</v>
      </c>
      <c r="N14" s="552">
        <v>43.5</v>
      </c>
      <c r="O14" s="553">
        <v>808.29816705859616</v>
      </c>
      <c r="P14" s="554">
        <v>310.43</v>
      </c>
      <c r="Q14" s="465">
        <v>2022</v>
      </c>
    </row>
    <row r="15" spans="1:17" s="315" customFormat="1" ht="21.2" customHeight="1">
      <c r="A15" s="677">
        <v>2023</v>
      </c>
      <c r="B15" s="722">
        <v>117518</v>
      </c>
      <c r="C15" s="623">
        <v>276660</v>
      </c>
      <c r="D15" s="623">
        <v>141711</v>
      </c>
      <c r="E15" s="623">
        <v>134949</v>
      </c>
      <c r="F15" s="623">
        <v>268026</v>
      </c>
      <c r="G15" s="623">
        <v>135376</v>
      </c>
      <c r="H15" s="623">
        <v>132650</v>
      </c>
      <c r="I15" s="623">
        <v>8634</v>
      </c>
      <c r="J15" s="623">
        <v>6335</v>
      </c>
      <c r="K15" s="623">
        <v>2299</v>
      </c>
      <c r="L15" s="625">
        <v>2.2807229530795281</v>
      </c>
      <c r="M15" s="715">
        <v>46170</v>
      </c>
      <c r="N15" s="716">
        <v>43.4</v>
      </c>
      <c r="O15" s="624">
        <v>891.04318979677282</v>
      </c>
      <c r="P15" s="717">
        <v>310.49</v>
      </c>
      <c r="Q15" s="465">
        <v>2023</v>
      </c>
    </row>
    <row r="16" spans="1:17" s="315" customFormat="1" ht="21.2" customHeight="1">
      <c r="A16" s="723">
        <v>2024</v>
      </c>
      <c r="B16" s="629">
        <v>128336</v>
      </c>
      <c r="C16" s="626">
        <v>298888</v>
      </c>
      <c r="D16" s="626">
        <v>152584</v>
      </c>
      <c r="E16" s="626">
        <v>146304</v>
      </c>
      <c r="F16" s="626">
        <v>289005</v>
      </c>
      <c r="G16" s="626">
        <v>145474</v>
      </c>
      <c r="H16" s="626">
        <v>143531</v>
      </c>
      <c r="I16" s="626">
        <v>9883</v>
      </c>
      <c r="J16" s="626">
        <v>7110</v>
      </c>
      <c r="K16" s="626">
        <v>2773</v>
      </c>
      <c r="L16" s="843">
        <f t="shared" ref="L16:L28" si="14">F16/B16</f>
        <v>2.2519402194240121</v>
      </c>
      <c r="M16" s="630">
        <v>50616</v>
      </c>
      <c r="N16" s="837">
        <v>43.5</v>
      </c>
      <c r="O16" s="844">
        <f t="shared" ref="O16:O22" si="15">C16/P16</f>
        <v>962.66426178819881</v>
      </c>
      <c r="P16" s="885">
        <v>310.48</v>
      </c>
      <c r="Q16" s="555">
        <v>2024</v>
      </c>
    </row>
    <row r="17" spans="1:17" s="322" customFormat="1" ht="15" customHeight="1">
      <c r="A17" s="713" t="s">
        <v>325</v>
      </c>
      <c r="B17" s="845">
        <v>11945</v>
      </c>
      <c r="C17" s="836">
        <v>26239</v>
      </c>
      <c r="D17" s="836">
        <v>13402</v>
      </c>
      <c r="E17" s="836">
        <v>12837</v>
      </c>
      <c r="F17" s="836">
        <v>25418</v>
      </c>
      <c r="G17" s="846">
        <v>12823</v>
      </c>
      <c r="H17" s="846">
        <v>12595</v>
      </c>
      <c r="I17" s="836">
        <v>821</v>
      </c>
      <c r="J17" s="846">
        <v>579</v>
      </c>
      <c r="K17" s="846">
        <v>242</v>
      </c>
      <c r="L17" s="847">
        <f t="shared" si="14"/>
        <v>2.1279196316450397</v>
      </c>
      <c r="M17" s="848">
        <v>6620</v>
      </c>
      <c r="N17" s="849">
        <v>49.9</v>
      </c>
      <c r="O17" s="850">
        <f t="shared" si="15"/>
        <v>632.41744998794888</v>
      </c>
      <c r="P17" s="886">
        <v>41.49</v>
      </c>
      <c r="Q17" s="720" t="s">
        <v>495</v>
      </c>
    </row>
    <row r="18" spans="1:17" s="322" customFormat="1" ht="15" customHeight="1">
      <c r="A18" s="713" t="s">
        <v>7</v>
      </c>
      <c r="B18" s="851">
        <v>2957</v>
      </c>
      <c r="C18" s="623">
        <v>6768</v>
      </c>
      <c r="D18" s="623">
        <v>4287</v>
      </c>
      <c r="E18" s="623">
        <v>2481</v>
      </c>
      <c r="F18" s="623">
        <v>5173</v>
      </c>
      <c r="G18" s="852">
        <v>2976</v>
      </c>
      <c r="H18" s="852">
        <v>2197</v>
      </c>
      <c r="I18" s="623">
        <v>1595</v>
      </c>
      <c r="J18" s="852">
        <v>1311</v>
      </c>
      <c r="K18" s="852">
        <v>284</v>
      </c>
      <c r="L18" s="853">
        <f t="shared" si="14"/>
        <v>1.74940818397024</v>
      </c>
      <c r="M18" s="854">
        <v>1827</v>
      </c>
      <c r="N18" s="855">
        <v>55.3</v>
      </c>
      <c r="O18" s="850">
        <f t="shared" si="15"/>
        <v>195.83333333333331</v>
      </c>
      <c r="P18" s="886">
        <v>34.56</v>
      </c>
      <c r="Q18" s="720" t="s">
        <v>496</v>
      </c>
    </row>
    <row r="19" spans="1:17" s="322" customFormat="1" ht="14.45" customHeight="1">
      <c r="A19" s="713" t="s">
        <v>497</v>
      </c>
      <c r="B19" s="851">
        <v>3551</v>
      </c>
      <c r="C19" s="623">
        <v>7562</v>
      </c>
      <c r="D19" s="623">
        <v>4755</v>
      </c>
      <c r="E19" s="623">
        <v>2807</v>
      </c>
      <c r="F19" s="623">
        <v>6151</v>
      </c>
      <c r="G19" s="852">
        <v>3472</v>
      </c>
      <c r="H19" s="852">
        <v>2679</v>
      </c>
      <c r="I19" s="623">
        <v>1411</v>
      </c>
      <c r="J19" s="852">
        <v>1283</v>
      </c>
      <c r="K19" s="852">
        <v>128</v>
      </c>
      <c r="L19" s="853">
        <f t="shared" si="14"/>
        <v>1.7321881160236554</v>
      </c>
      <c r="M19" s="854">
        <v>1987</v>
      </c>
      <c r="N19" s="855">
        <v>52.9</v>
      </c>
      <c r="O19" s="850">
        <f t="shared" si="15"/>
        <v>207.00793868053654</v>
      </c>
      <c r="P19" s="886">
        <v>36.53</v>
      </c>
      <c r="Q19" s="720" t="s">
        <v>498</v>
      </c>
    </row>
    <row r="20" spans="1:17" ht="14.45" customHeight="1">
      <c r="A20" s="713" t="s">
        <v>9</v>
      </c>
      <c r="B20" s="851">
        <v>5615</v>
      </c>
      <c r="C20" s="623">
        <v>12453</v>
      </c>
      <c r="D20" s="623">
        <v>7249</v>
      </c>
      <c r="E20" s="623">
        <v>5204</v>
      </c>
      <c r="F20" s="623">
        <v>10681</v>
      </c>
      <c r="G20" s="852">
        <v>5802</v>
      </c>
      <c r="H20" s="852">
        <v>4879</v>
      </c>
      <c r="I20" s="623">
        <v>1772</v>
      </c>
      <c r="J20" s="852">
        <v>1447</v>
      </c>
      <c r="K20" s="852">
        <v>325</v>
      </c>
      <c r="L20" s="853">
        <f t="shared" si="14"/>
        <v>1.9022261798753339</v>
      </c>
      <c r="M20" s="854">
        <v>2985</v>
      </c>
      <c r="N20" s="855">
        <v>51.7</v>
      </c>
      <c r="O20" s="850">
        <f t="shared" si="15"/>
        <v>256.97482459760624</v>
      </c>
      <c r="P20" s="886">
        <v>48.46</v>
      </c>
      <c r="Q20" s="720" t="s">
        <v>499</v>
      </c>
    </row>
    <row r="21" spans="1:17" ht="14.45" customHeight="1">
      <c r="A21" s="713" t="s">
        <v>10</v>
      </c>
      <c r="B21" s="841">
        <v>6271</v>
      </c>
      <c r="C21" s="838">
        <v>12185</v>
      </c>
      <c r="D21" s="838">
        <v>6203</v>
      </c>
      <c r="E21" s="838">
        <v>5982</v>
      </c>
      <c r="F21" s="838">
        <v>11913</v>
      </c>
      <c r="G21" s="838">
        <v>6020</v>
      </c>
      <c r="H21" s="838">
        <v>5893</v>
      </c>
      <c r="I21" s="838">
        <v>272</v>
      </c>
      <c r="J21" s="838">
        <v>183</v>
      </c>
      <c r="K21" s="838">
        <v>89</v>
      </c>
      <c r="L21" s="853">
        <f t="shared" si="14"/>
        <v>1.8996970180194546</v>
      </c>
      <c r="M21" s="839">
        <v>4206</v>
      </c>
      <c r="N21" s="840">
        <v>54.1</v>
      </c>
      <c r="O21" s="850">
        <f t="shared" si="15"/>
        <v>191.4676304211188</v>
      </c>
      <c r="P21" s="887">
        <v>63.64</v>
      </c>
      <c r="Q21" s="720" t="s">
        <v>500</v>
      </c>
    </row>
    <row r="22" spans="1:17" ht="14.45" customHeight="1">
      <c r="A22" s="713" t="s">
        <v>331</v>
      </c>
      <c r="B22" s="841">
        <v>2410</v>
      </c>
      <c r="C22" s="838">
        <v>4630</v>
      </c>
      <c r="D22" s="838">
        <v>2406</v>
      </c>
      <c r="E22" s="838">
        <v>2224</v>
      </c>
      <c r="F22" s="838">
        <v>4538</v>
      </c>
      <c r="G22" s="838">
        <v>2342</v>
      </c>
      <c r="H22" s="838">
        <v>2196</v>
      </c>
      <c r="I22" s="838">
        <v>92</v>
      </c>
      <c r="J22" s="838">
        <v>64</v>
      </c>
      <c r="K22" s="838">
        <v>28</v>
      </c>
      <c r="L22" s="853">
        <f t="shared" si="14"/>
        <v>1.8829875518672199</v>
      </c>
      <c r="M22" s="839">
        <v>1667</v>
      </c>
      <c r="N22" s="840">
        <v>55.5</v>
      </c>
      <c r="O22" s="850">
        <f t="shared" si="15"/>
        <v>195.77167019027485</v>
      </c>
      <c r="P22" s="887">
        <v>23.65</v>
      </c>
      <c r="Q22" s="720" t="s">
        <v>501</v>
      </c>
    </row>
    <row r="23" spans="1:17" ht="14.45" customHeight="1">
      <c r="A23" s="713" t="s">
        <v>333</v>
      </c>
      <c r="B23" s="851">
        <v>20423</v>
      </c>
      <c r="C23" s="623">
        <v>49949</v>
      </c>
      <c r="D23" s="623">
        <v>24425</v>
      </c>
      <c r="E23" s="623">
        <v>25524</v>
      </c>
      <c r="F23" s="623">
        <v>49331</v>
      </c>
      <c r="G23" s="852">
        <v>24088</v>
      </c>
      <c r="H23" s="852">
        <v>25243</v>
      </c>
      <c r="I23" s="623">
        <v>618</v>
      </c>
      <c r="J23" s="852">
        <v>337</v>
      </c>
      <c r="K23" s="852">
        <v>281</v>
      </c>
      <c r="L23" s="853">
        <f>F23/B23</f>
        <v>2.415462958429222</v>
      </c>
      <c r="M23" s="854">
        <v>9109</v>
      </c>
      <c r="N23" s="855">
        <v>44.1</v>
      </c>
      <c r="O23" s="850">
        <f>C23/P23</f>
        <v>2615.1308900523559</v>
      </c>
      <c r="P23" s="886">
        <v>19.100000000000001</v>
      </c>
      <c r="Q23" s="720" t="s">
        <v>502</v>
      </c>
    </row>
    <row r="24" spans="1:17" ht="18" customHeight="1">
      <c r="A24" s="713" t="s">
        <v>335</v>
      </c>
      <c r="B24" s="851">
        <v>4299</v>
      </c>
      <c r="C24" s="623">
        <v>9439</v>
      </c>
      <c r="D24" s="623">
        <v>5107</v>
      </c>
      <c r="E24" s="623">
        <v>4332</v>
      </c>
      <c r="F24" s="623">
        <v>8694</v>
      </c>
      <c r="G24" s="852">
        <v>4548</v>
      </c>
      <c r="H24" s="852">
        <v>4146</v>
      </c>
      <c r="I24" s="623">
        <v>745</v>
      </c>
      <c r="J24" s="852">
        <v>559</v>
      </c>
      <c r="K24" s="852">
        <v>186</v>
      </c>
      <c r="L24" s="853">
        <f t="shared" si="14"/>
        <v>2.022330774598744</v>
      </c>
      <c r="M24" s="854">
        <v>1917</v>
      </c>
      <c r="N24" s="855">
        <v>46.9</v>
      </c>
      <c r="O24" s="850">
        <f>C24/P24</f>
        <v>960.22380467955236</v>
      </c>
      <c r="P24" s="886">
        <v>9.83</v>
      </c>
      <c r="Q24" s="720" t="s">
        <v>503</v>
      </c>
    </row>
    <row r="25" spans="1:17">
      <c r="A25" s="713" t="s">
        <v>337</v>
      </c>
      <c r="B25" s="856">
        <v>20117</v>
      </c>
      <c r="C25" s="836">
        <v>46077</v>
      </c>
      <c r="D25" s="836">
        <v>23174</v>
      </c>
      <c r="E25" s="836">
        <v>22903</v>
      </c>
      <c r="F25" s="836">
        <v>45211</v>
      </c>
      <c r="G25" s="857">
        <v>22730</v>
      </c>
      <c r="H25" s="857">
        <v>22481</v>
      </c>
      <c r="I25" s="836">
        <v>866</v>
      </c>
      <c r="J25" s="857">
        <v>444</v>
      </c>
      <c r="K25" s="857">
        <v>422</v>
      </c>
      <c r="L25" s="847">
        <f t="shared" si="14"/>
        <v>2.2474026942387035</v>
      </c>
      <c r="M25" s="848">
        <v>7068</v>
      </c>
      <c r="N25" s="849">
        <v>42.6</v>
      </c>
      <c r="O25" s="850">
        <f t="shared" ref="O25:O28" si="16">C25/P25</f>
        <v>4132.4663677130047</v>
      </c>
      <c r="P25" s="886">
        <v>11.15</v>
      </c>
      <c r="Q25" s="720" t="s">
        <v>504</v>
      </c>
    </row>
    <row r="26" spans="1:17" ht="15.75" customHeight="1">
      <c r="A26" s="713" t="s">
        <v>339</v>
      </c>
      <c r="B26" s="858">
        <v>10932</v>
      </c>
      <c r="C26" s="836">
        <v>25685</v>
      </c>
      <c r="D26" s="836">
        <v>12778</v>
      </c>
      <c r="E26" s="836">
        <v>12907</v>
      </c>
      <c r="F26" s="836">
        <v>24986</v>
      </c>
      <c r="G26" s="859">
        <v>12373</v>
      </c>
      <c r="H26" s="859">
        <v>12613</v>
      </c>
      <c r="I26" s="836">
        <v>699</v>
      </c>
      <c r="J26" s="859">
        <v>405</v>
      </c>
      <c r="K26" s="859">
        <v>294</v>
      </c>
      <c r="L26" s="847">
        <f t="shared" si="14"/>
        <v>2.2855836077570437</v>
      </c>
      <c r="M26" s="848">
        <v>4348</v>
      </c>
      <c r="N26" s="849">
        <v>44.4</v>
      </c>
      <c r="O26" s="850">
        <f t="shared" si="16"/>
        <v>5959.3967517401397</v>
      </c>
      <c r="P26" s="886">
        <v>4.3099999999999996</v>
      </c>
      <c r="Q26" s="720" t="s">
        <v>505</v>
      </c>
    </row>
    <row r="27" spans="1:17" ht="15.75" customHeight="1">
      <c r="A27" s="713" t="s">
        <v>548</v>
      </c>
      <c r="B27" s="858">
        <v>17650</v>
      </c>
      <c r="C27" s="836">
        <v>39866</v>
      </c>
      <c r="D27" s="836">
        <v>20294</v>
      </c>
      <c r="E27" s="836">
        <v>19572</v>
      </c>
      <c r="F27" s="836">
        <v>39307</v>
      </c>
      <c r="G27" s="859">
        <v>19944</v>
      </c>
      <c r="H27" s="859">
        <v>19363</v>
      </c>
      <c r="I27" s="836">
        <v>559</v>
      </c>
      <c r="J27" s="859">
        <v>350</v>
      </c>
      <c r="K27" s="859">
        <v>209</v>
      </c>
      <c r="L27" s="847">
        <f t="shared" si="14"/>
        <v>2.2270254957507083</v>
      </c>
      <c r="M27" s="848">
        <v>4521</v>
      </c>
      <c r="N27" s="849">
        <v>39.1</v>
      </c>
      <c r="O27" s="850">
        <f t="shared" si="16"/>
        <v>2950.8512213175427</v>
      </c>
      <c r="P27" s="886">
        <v>13.51</v>
      </c>
      <c r="Q27" s="720" t="s">
        <v>550</v>
      </c>
    </row>
    <row r="28" spans="1:17" ht="15.75" customHeight="1">
      <c r="A28" s="714" t="s">
        <v>549</v>
      </c>
      <c r="B28" s="858">
        <v>22166</v>
      </c>
      <c r="C28" s="836">
        <v>58035</v>
      </c>
      <c r="D28" s="836">
        <v>28504</v>
      </c>
      <c r="E28" s="836">
        <v>29531</v>
      </c>
      <c r="F28" s="627">
        <v>57602</v>
      </c>
      <c r="G28" s="860">
        <v>28356</v>
      </c>
      <c r="H28" s="860">
        <v>29246</v>
      </c>
      <c r="I28" s="627">
        <v>433</v>
      </c>
      <c r="J28" s="860">
        <v>148</v>
      </c>
      <c r="K28" s="860">
        <v>285</v>
      </c>
      <c r="L28" s="861">
        <f t="shared" si="14"/>
        <v>2.5986646214923756</v>
      </c>
      <c r="M28" s="862">
        <v>4361</v>
      </c>
      <c r="N28" s="863">
        <v>36.4</v>
      </c>
      <c r="O28" s="864">
        <f t="shared" si="16"/>
        <v>13655.294117647059</v>
      </c>
      <c r="P28" s="888">
        <v>4.25</v>
      </c>
      <c r="Q28" s="721" t="s">
        <v>551</v>
      </c>
    </row>
    <row r="29" spans="1:17" ht="16.5">
      <c r="A29" s="258" t="s">
        <v>492</v>
      </c>
      <c r="B29" s="842"/>
      <c r="C29" s="718"/>
      <c r="D29" s="719"/>
      <c r="E29" s="719"/>
      <c r="F29" s="320"/>
      <c r="G29" s="321"/>
      <c r="H29" s="321"/>
      <c r="I29" s="974" t="s">
        <v>320</v>
      </c>
      <c r="J29" s="974"/>
      <c r="K29" s="974"/>
      <c r="L29" s="974"/>
      <c r="M29" s="974"/>
      <c r="N29" s="974"/>
      <c r="O29" s="974"/>
      <c r="P29" s="974"/>
      <c r="Q29" s="974"/>
    </row>
    <row r="30" spans="1:17" ht="13.5">
      <c r="A30" s="258" t="s">
        <v>536</v>
      </c>
      <c r="B30" s="323"/>
      <c r="C30" s="322"/>
      <c r="D30" s="322"/>
      <c r="E30" s="322"/>
      <c r="F30" s="324"/>
      <c r="G30" s="325"/>
      <c r="H30" s="325"/>
      <c r="I30" s="324"/>
      <c r="J30" s="324"/>
      <c r="K30" s="324"/>
      <c r="L30" s="184"/>
      <c r="M30" s="184"/>
      <c r="N30" s="184"/>
      <c r="O30" s="324"/>
      <c r="P30" s="322"/>
      <c r="Q30" s="322"/>
    </row>
    <row r="31" spans="1:17" ht="13.5">
      <c r="A31" s="322" t="s">
        <v>537</v>
      </c>
      <c r="B31" s="323"/>
      <c r="C31" s="322"/>
      <c r="D31" s="322"/>
      <c r="E31" s="322"/>
      <c r="F31" s="324"/>
      <c r="G31" s="325"/>
      <c r="H31" s="325"/>
      <c r="I31" s="324"/>
      <c r="J31" s="324"/>
      <c r="K31" s="324"/>
      <c r="L31" s="184"/>
      <c r="M31" s="184"/>
      <c r="N31" s="184"/>
      <c r="O31" s="324"/>
      <c r="P31" s="322"/>
      <c r="Q31" s="322"/>
    </row>
    <row r="32" spans="1:17">
      <c r="B32" s="280"/>
      <c r="F32" s="280"/>
      <c r="G32" s="280"/>
      <c r="H32" s="280"/>
      <c r="I32" s="280"/>
      <c r="J32" s="280"/>
      <c r="K32" s="280"/>
      <c r="L32" s="280"/>
      <c r="M32" s="280"/>
      <c r="N32" s="280"/>
      <c r="O32" s="280"/>
    </row>
    <row r="33" s="280" customFormat="1"/>
    <row r="34" s="280" customFormat="1"/>
    <row r="35" s="280" customFormat="1"/>
    <row r="36" s="280" customFormat="1"/>
    <row r="37" s="280" customFormat="1"/>
    <row r="38" s="280" customFormat="1"/>
    <row r="39" s="280" customFormat="1"/>
  </sheetData>
  <mergeCells count="12">
    <mergeCell ref="O5:O6"/>
    <mergeCell ref="I29:Q29"/>
    <mergeCell ref="I1:Q1"/>
    <mergeCell ref="A3:A6"/>
    <mergeCell ref="B3:B4"/>
    <mergeCell ref="M3:M4"/>
    <mergeCell ref="C4:C6"/>
    <mergeCell ref="F4:F6"/>
    <mergeCell ref="I4:I6"/>
    <mergeCell ref="B5:B6"/>
    <mergeCell ref="L5:L6"/>
    <mergeCell ref="M5:M6"/>
  </mergeCells>
  <phoneticPr fontId="5" type="noConversion"/>
  <conditionalFormatting sqref="O15 L15">
    <cfRule type="expression" dxfId="13" priority="14">
      <formula>L15&lt;&gt;#REF!</formula>
    </cfRule>
  </conditionalFormatting>
  <conditionalFormatting sqref="O16:O20">
    <cfRule type="expression" dxfId="12" priority="13">
      <formula>O16&lt;&gt;#REF!</formula>
    </cfRule>
  </conditionalFormatting>
  <conditionalFormatting sqref="B17:B20">
    <cfRule type="expression" dxfId="11" priority="12">
      <formula>B17&lt;&gt;#REF!</formula>
    </cfRule>
  </conditionalFormatting>
  <conditionalFormatting sqref="G17:H20">
    <cfRule type="expression" dxfId="10" priority="11">
      <formula>G17&lt;&gt;#REF!</formula>
    </cfRule>
  </conditionalFormatting>
  <conditionalFormatting sqref="J17:K20 M17:N20 P17:P20">
    <cfRule type="expression" dxfId="9" priority="10">
      <formula>J17&lt;&gt;#REF!</formula>
    </cfRule>
  </conditionalFormatting>
  <conditionalFormatting sqref="L16:L20">
    <cfRule type="expression" dxfId="8" priority="9">
      <formula>L16&lt;&gt;#REF!</formula>
    </cfRule>
  </conditionalFormatting>
  <conditionalFormatting sqref="L16:L20">
    <cfRule type="expression" dxfId="7" priority="8">
      <formula>L16&lt;&gt;#REF!</formula>
    </cfRule>
  </conditionalFormatting>
  <conditionalFormatting sqref="L16:L20">
    <cfRule type="expression" dxfId="6" priority="7">
      <formula>L16&lt;&gt;#REF!</formula>
    </cfRule>
  </conditionalFormatting>
  <conditionalFormatting sqref="B23:B28">
    <cfRule type="expression" dxfId="5" priority="6">
      <formula>B23&lt;&gt;#REF!</formula>
    </cfRule>
  </conditionalFormatting>
  <conditionalFormatting sqref="G23:H28">
    <cfRule type="expression" dxfId="4" priority="5">
      <formula>G23&lt;&gt;#REF!</formula>
    </cfRule>
  </conditionalFormatting>
  <conditionalFormatting sqref="J23:K28 M23:P28 O21:O22">
    <cfRule type="expression" dxfId="3" priority="4">
      <formula>J21&lt;&gt;#REF!</formula>
    </cfRule>
  </conditionalFormatting>
  <conditionalFormatting sqref="L21:L28">
    <cfRule type="expression" dxfId="2" priority="3">
      <formula>L21&lt;&gt;#REF!</formula>
    </cfRule>
  </conditionalFormatting>
  <conditionalFormatting sqref="L21:L28">
    <cfRule type="expression" dxfId="1" priority="2">
      <formula>L21&lt;&gt;#REF!</formula>
    </cfRule>
  </conditionalFormatting>
  <conditionalFormatting sqref="L21:L28">
    <cfRule type="expression" dxfId="0" priority="1">
      <formula>L21&lt;&gt;#REF!</formula>
    </cfRule>
  </conditionalFormatting>
  <printOptions horizontalCentered="1" gridLinesSet="0"/>
  <pageMargins left="1.2204724409448819" right="1.2204724409448819" top="1.0236220472440944" bottom="2.3622047244094491" header="0" footer="0"/>
  <pageSetup paperSize="9" scale="53" orientation="portrait" r:id="rId1"/>
  <headerFooter alignWithMargins="0"/>
  <colBreaks count="1" manualBreakCount="1">
    <brk id="8"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N32"/>
  <sheetViews>
    <sheetView view="pageBreakPreview" zoomScale="90" zoomScaleSheetLayoutView="90" workbookViewId="0">
      <pane xSplit="1" topLeftCell="B1" activePane="topRight" state="frozen"/>
      <selection activeCell="Q15" sqref="Q15"/>
      <selection pane="topRight" activeCell="E8" sqref="E8"/>
    </sheetView>
  </sheetViews>
  <sheetFormatPr defaultColWidth="9" defaultRowHeight="12"/>
  <cols>
    <col min="1" max="1" width="15.875" style="343" customWidth="1"/>
    <col min="2" max="2" width="10.5" style="381" customWidth="1"/>
    <col min="3" max="4" width="9.625" style="381" bestFit="1" customWidth="1"/>
    <col min="5" max="5" width="11.25" style="380" customWidth="1"/>
    <col min="6" max="7" width="8" style="380" customWidth="1"/>
    <col min="8" max="8" width="10.5" style="381" customWidth="1"/>
    <col min="9" max="10" width="9.625" style="381" bestFit="1" customWidth="1"/>
    <col min="11" max="11" width="11.25" style="380" customWidth="1"/>
    <col min="12" max="13" width="8" style="380" customWidth="1"/>
    <col min="14" max="14" width="10.5" style="381" customWidth="1"/>
    <col min="15" max="16" width="9.625" style="381" bestFit="1" customWidth="1"/>
    <col min="17" max="17" width="11.25" style="380" customWidth="1"/>
    <col min="18" max="18" width="8" style="380" customWidth="1"/>
    <col min="19" max="25" width="10.875" style="380" customWidth="1"/>
    <col min="26" max="26" width="10.75" style="380" customWidth="1"/>
    <col min="27" max="37" width="10.875" style="380" customWidth="1"/>
    <col min="38" max="38" width="19.25" style="380" customWidth="1"/>
    <col min="39" max="39" width="8" style="380" hidden="1" customWidth="1"/>
    <col min="40" max="40" width="15.875" style="343" customWidth="1"/>
    <col min="41" max="16384" width="9" style="343"/>
  </cols>
  <sheetData>
    <row r="1" spans="1:40" s="338" customFormat="1" ht="27" customHeight="1">
      <c r="A1" s="982" t="s">
        <v>599</v>
      </c>
      <c r="B1" s="982"/>
      <c r="C1" s="982"/>
      <c r="D1" s="982"/>
      <c r="E1" s="982"/>
      <c r="F1" s="982"/>
      <c r="G1" s="982"/>
      <c r="H1" s="982"/>
      <c r="I1" s="982"/>
      <c r="J1" s="982"/>
      <c r="K1" s="982"/>
      <c r="L1" s="982"/>
      <c r="M1" s="982"/>
      <c r="N1" s="981" t="s">
        <v>582</v>
      </c>
      <c r="O1" s="981"/>
      <c r="P1" s="981"/>
      <c r="Q1" s="981"/>
      <c r="R1" s="981"/>
      <c r="S1" s="981"/>
      <c r="T1" s="981"/>
      <c r="U1" s="981"/>
      <c r="V1" s="981"/>
      <c r="W1" s="981"/>
      <c r="X1" s="981"/>
      <c r="Y1" s="981"/>
      <c r="Z1" s="688"/>
      <c r="AA1" s="688"/>
      <c r="AB1" s="688"/>
      <c r="AC1" s="688"/>
      <c r="AD1" s="688"/>
      <c r="AE1" s="688"/>
      <c r="AF1" s="688"/>
      <c r="AG1" s="688"/>
      <c r="AH1" s="688"/>
      <c r="AI1" s="688"/>
      <c r="AJ1" s="688"/>
      <c r="AK1" s="688"/>
      <c r="AL1" s="688"/>
      <c r="AM1" s="688"/>
      <c r="AN1" s="688"/>
    </row>
    <row r="2" spans="1:40" ht="20.100000000000001" customHeight="1" thickBot="1">
      <c r="A2" s="339" t="s">
        <v>52</v>
      </c>
      <c r="B2" s="340"/>
      <c r="C2" s="340"/>
      <c r="D2" s="340"/>
      <c r="E2" s="341"/>
      <c r="F2" s="341"/>
      <c r="G2" s="341"/>
      <c r="H2" s="340"/>
      <c r="I2" s="340"/>
      <c r="J2" s="340"/>
      <c r="K2" s="341"/>
      <c r="L2" s="341"/>
      <c r="M2" s="341"/>
      <c r="N2" s="340"/>
      <c r="O2" s="340"/>
      <c r="P2" s="340"/>
      <c r="Q2" s="341"/>
      <c r="R2" s="341"/>
      <c r="S2" s="341"/>
      <c r="T2" s="341"/>
      <c r="U2" s="341"/>
      <c r="V2" s="341"/>
      <c r="W2" s="341"/>
      <c r="X2" s="341"/>
      <c r="Y2" s="341"/>
      <c r="Z2" s="341"/>
      <c r="AA2" s="341"/>
      <c r="AB2" s="341"/>
      <c r="AC2" s="341"/>
      <c r="AD2" s="341"/>
      <c r="AE2" s="341"/>
      <c r="AF2" s="341"/>
      <c r="AG2" s="341"/>
      <c r="AH2" s="341"/>
      <c r="AI2" s="341"/>
      <c r="AJ2" s="341"/>
      <c r="AK2" s="341"/>
      <c r="AL2" s="342" t="s">
        <v>11</v>
      </c>
      <c r="AM2" s="341"/>
    </row>
    <row r="3" spans="1:40" ht="21" customHeight="1" thickTop="1">
      <c r="A3" s="344" t="s">
        <v>103</v>
      </c>
      <c r="B3" s="985">
        <v>2019</v>
      </c>
      <c r="C3" s="985"/>
      <c r="D3" s="985"/>
      <c r="E3" s="985"/>
      <c r="F3" s="985"/>
      <c r="G3" s="985"/>
      <c r="H3" s="986">
        <v>2020</v>
      </c>
      <c r="I3" s="985"/>
      <c r="J3" s="985"/>
      <c r="K3" s="985"/>
      <c r="L3" s="985"/>
      <c r="M3" s="985"/>
      <c r="N3" s="987">
        <v>2021</v>
      </c>
      <c r="O3" s="983"/>
      <c r="P3" s="983"/>
      <c r="Q3" s="983"/>
      <c r="R3" s="983"/>
      <c r="S3" s="988"/>
      <c r="T3" s="983">
        <v>2022</v>
      </c>
      <c r="U3" s="983"/>
      <c r="V3" s="983"/>
      <c r="W3" s="983"/>
      <c r="X3" s="983"/>
      <c r="Y3" s="988"/>
      <c r="Z3" s="983">
        <v>2023</v>
      </c>
      <c r="AA3" s="983"/>
      <c r="AB3" s="983"/>
      <c r="AC3" s="983"/>
      <c r="AD3" s="983"/>
      <c r="AE3" s="983"/>
      <c r="AF3" s="983">
        <v>2024</v>
      </c>
      <c r="AG3" s="983"/>
      <c r="AH3" s="983"/>
      <c r="AI3" s="983"/>
      <c r="AJ3" s="983"/>
      <c r="AK3" s="988"/>
      <c r="AL3" s="620" t="s">
        <v>104</v>
      </c>
      <c r="AM3" s="621"/>
    </row>
    <row r="4" spans="1:40" ht="21" customHeight="1">
      <c r="A4" s="345"/>
      <c r="B4" s="346" t="s">
        <v>358</v>
      </c>
      <c r="C4" s="347"/>
      <c r="D4" s="348"/>
      <c r="E4" s="349" t="s">
        <v>53</v>
      </c>
      <c r="F4" s="350"/>
      <c r="G4" s="351"/>
      <c r="H4" s="614" t="s">
        <v>358</v>
      </c>
      <c r="I4" s="582"/>
      <c r="J4" s="583"/>
      <c r="K4" s="609" t="s">
        <v>53</v>
      </c>
      <c r="L4" s="584"/>
      <c r="M4" s="585"/>
      <c r="N4" s="642" t="s">
        <v>358</v>
      </c>
      <c r="O4" s="578"/>
      <c r="P4" s="577"/>
      <c r="Q4" s="646" t="s">
        <v>53</v>
      </c>
      <c r="R4" s="580"/>
      <c r="S4" s="647"/>
      <c r="T4" s="642" t="s">
        <v>358</v>
      </c>
      <c r="U4" s="578"/>
      <c r="V4" s="577"/>
      <c r="W4" s="579" t="s">
        <v>53</v>
      </c>
      <c r="X4" s="580"/>
      <c r="Y4" s="598"/>
      <c r="Z4" s="642" t="s">
        <v>358</v>
      </c>
      <c r="AA4" s="578"/>
      <c r="AB4" s="577"/>
      <c r="AC4" s="579" t="s">
        <v>53</v>
      </c>
      <c r="AD4" s="580"/>
      <c r="AE4" s="598"/>
      <c r="AF4" s="642" t="s">
        <v>358</v>
      </c>
      <c r="AG4" s="578"/>
      <c r="AH4" s="577"/>
      <c r="AI4" s="579" t="s">
        <v>53</v>
      </c>
      <c r="AJ4" s="580"/>
      <c r="AK4" s="598"/>
      <c r="AL4" s="587"/>
      <c r="AM4" s="622"/>
    </row>
    <row r="5" spans="1:40" ht="16.5" customHeight="1">
      <c r="A5" s="345"/>
      <c r="B5" s="353"/>
      <c r="C5" s="356" t="s">
        <v>1</v>
      </c>
      <c r="D5" s="354" t="s">
        <v>2</v>
      </c>
      <c r="E5" s="357"/>
      <c r="F5" s="355" t="s">
        <v>1</v>
      </c>
      <c r="G5" s="358" t="s">
        <v>2</v>
      </c>
      <c r="H5" s="615"/>
      <c r="I5" s="588" t="s">
        <v>1</v>
      </c>
      <c r="J5" s="589" t="s">
        <v>2</v>
      </c>
      <c r="K5" s="590"/>
      <c r="L5" s="610" t="s">
        <v>1</v>
      </c>
      <c r="M5" s="645" t="s">
        <v>2</v>
      </c>
      <c r="N5" s="643"/>
      <c r="O5" s="648" t="s">
        <v>1</v>
      </c>
      <c r="P5" s="649" t="s">
        <v>2</v>
      </c>
      <c r="Q5" s="601"/>
      <c r="R5" s="650" t="s">
        <v>1</v>
      </c>
      <c r="S5" s="651" t="s">
        <v>2</v>
      </c>
      <c r="T5" s="643"/>
      <c r="U5" s="599" t="s">
        <v>1</v>
      </c>
      <c r="V5" s="600" t="s">
        <v>2</v>
      </c>
      <c r="W5" s="601"/>
      <c r="X5" s="602" t="s">
        <v>1</v>
      </c>
      <c r="Y5" s="603" t="s">
        <v>552</v>
      </c>
      <c r="Z5" s="643"/>
      <c r="AA5" s="599" t="s">
        <v>1</v>
      </c>
      <c r="AB5" s="600" t="s">
        <v>2</v>
      </c>
      <c r="AC5" s="601"/>
      <c r="AD5" s="602" t="s">
        <v>1</v>
      </c>
      <c r="AE5" s="905" t="s">
        <v>552</v>
      </c>
      <c r="AF5" s="643"/>
      <c r="AG5" s="599" t="s">
        <v>1</v>
      </c>
      <c r="AH5" s="600" t="s">
        <v>2</v>
      </c>
      <c r="AI5" s="601"/>
      <c r="AJ5" s="602" t="s">
        <v>1</v>
      </c>
      <c r="AK5" s="603" t="s">
        <v>75</v>
      </c>
      <c r="AL5" s="587"/>
      <c r="AM5" s="622"/>
    </row>
    <row r="6" spans="1:40" ht="21" customHeight="1">
      <c r="A6" s="591" t="s">
        <v>54</v>
      </c>
      <c r="B6" s="361" t="s">
        <v>3</v>
      </c>
      <c r="C6" s="362" t="s">
        <v>4</v>
      </c>
      <c r="D6" s="363" t="s">
        <v>5</v>
      </c>
      <c r="E6" s="364" t="s">
        <v>359</v>
      </c>
      <c r="F6" s="360" t="s">
        <v>4</v>
      </c>
      <c r="G6" s="365" t="s">
        <v>5</v>
      </c>
      <c r="H6" s="616" t="s">
        <v>3</v>
      </c>
      <c r="I6" s="592" t="s">
        <v>4</v>
      </c>
      <c r="J6" s="593" t="s">
        <v>5</v>
      </c>
      <c r="K6" s="594" t="s">
        <v>359</v>
      </c>
      <c r="L6" s="595" t="s">
        <v>4</v>
      </c>
      <c r="M6" s="596" t="s">
        <v>5</v>
      </c>
      <c r="N6" s="644" t="s">
        <v>3</v>
      </c>
      <c r="O6" s="607" t="s">
        <v>4</v>
      </c>
      <c r="P6" s="608" t="s">
        <v>5</v>
      </c>
      <c r="Q6" s="604" t="s">
        <v>359</v>
      </c>
      <c r="R6" s="605" t="s">
        <v>4</v>
      </c>
      <c r="S6" s="652" t="s">
        <v>5</v>
      </c>
      <c r="T6" s="644" t="s">
        <v>3</v>
      </c>
      <c r="U6" s="607" t="s">
        <v>4</v>
      </c>
      <c r="V6" s="608" t="s">
        <v>5</v>
      </c>
      <c r="W6" s="604" t="s">
        <v>359</v>
      </c>
      <c r="X6" s="605" t="s">
        <v>4</v>
      </c>
      <c r="Y6" s="606" t="s">
        <v>5</v>
      </c>
      <c r="Z6" s="644" t="s">
        <v>3</v>
      </c>
      <c r="AA6" s="607" t="s">
        <v>4</v>
      </c>
      <c r="AB6" s="608" t="s">
        <v>5</v>
      </c>
      <c r="AC6" s="604" t="s">
        <v>359</v>
      </c>
      <c r="AD6" s="605" t="s">
        <v>4</v>
      </c>
      <c r="AE6" s="606" t="s">
        <v>5</v>
      </c>
      <c r="AF6" s="644" t="s">
        <v>3</v>
      </c>
      <c r="AG6" s="607" t="s">
        <v>4</v>
      </c>
      <c r="AH6" s="608" t="s">
        <v>5</v>
      </c>
      <c r="AI6" s="604" t="s">
        <v>359</v>
      </c>
      <c r="AJ6" s="605" t="s">
        <v>4</v>
      </c>
      <c r="AK6" s="606" t="s">
        <v>5</v>
      </c>
      <c r="AL6" s="581" t="s">
        <v>55</v>
      </c>
      <c r="AM6" s="622"/>
    </row>
    <row r="7" spans="1:40" s="369" customFormat="1" ht="27.6" customHeight="1">
      <c r="A7" s="366" t="s">
        <v>56</v>
      </c>
      <c r="B7" s="368">
        <v>222314</v>
      </c>
      <c r="C7" s="368">
        <v>112775</v>
      </c>
      <c r="D7" s="368">
        <v>109539</v>
      </c>
      <c r="E7" s="367">
        <f>SUM(F7:G7)</f>
        <v>100</v>
      </c>
      <c r="F7" s="367">
        <f>C7/$B$7*100</f>
        <v>50.727799418840014</v>
      </c>
      <c r="G7" s="367">
        <f>D7/$B$7*100</f>
        <v>49.272200581159979</v>
      </c>
      <c r="H7" s="617">
        <v>230359</v>
      </c>
      <c r="I7" s="611">
        <v>116916</v>
      </c>
      <c r="J7" s="611">
        <v>113443</v>
      </c>
      <c r="K7" s="612">
        <f t="shared" ref="K7:K24" si="0">SUM(L7:M7)</f>
        <v>100</v>
      </c>
      <c r="L7" s="612">
        <f>I7/$H$7*100</f>
        <v>50.753823380028564</v>
      </c>
      <c r="M7" s="612">
        <f>J7/$H$7*100</f>
        <v>49.246176619971436</v>
      </c>
      <c r="N7" s="617">
        <f>SUM(O7+P7)</f>
        <v>236368</v>
      </c>
      <c r="O7" s="611">
        <f>SUM(O8:O24)</f>
        <v>119835</v>
      </c>
      <c r="P7" s="611">
        <f>SUM(P8:P24)</f>
        <v>116533</v>
      </c>
      <c r="Q7" s="612">
        <v>100</v>
      </c>
      <c r="R7" s="612">
        <f>SUM(R8:R24)</f>
        <v>50.698487104853449</v>
      </c>
      <c r="S7" s="612">
        <f>SUM(S8:S24)</f>
        <v>49.301512895146544</v>
      </c>
      <c r="T7" s="617">
        <v>243432</v>
      </c>
      <c r="U7" s="611">
        <v>123173</v>
      </c>
      <c r="V7" s="611">
        <v>120259</v>
      </c>
      <c r="W7" s="612">
        <v>100</v>
      </c>
      <c r="X7" s="612">
        <f>SUM(X8:X24)</f>
        <v>50.598524433928155</v>
      </c>
      <c r="Y7" s="612">
        <f>SUM(Y8:Y24)</f>
        <v>49.401475566071831</v>
      </c>
      <c r="Z7" s="617">
        <v>269641</v>
      </c>
      <c r="AA7" s="611">
        <v>137861</v>
      </c>
      <c r="AB7" s="611">
        <v>131780</v>
      </c>
      <c r="AC7" s="612">
        <v>100</v>
      </c>
      <c r="AD7" s="612">
        <v>51.127610415330018</v>
      </c>
      <c r="AE7" s="612">
        <v>48.872389584669989</v>
      </c>
      <c r="AF7" s="617">
        <v>289005</v>
      </c>
      <c r="AG7" s="611">
        <v>145474</v>
      </c>
      <c r="AH7" s="611">
        <v>143531</v>
      </c>
      <c r="AI7" s="612">
        <v>100</v>
      </c>
      <c r="AJ7" s="612">
        <f>AG7/AF7*100</f>
        <v>50.336153353748202</v>
      </c>
      <c r="AK7" s="612">
        <f>AH7/AF7*100</f>
        <v>49.663846646251798</v>
      </c>
      <c r="AL7" s="989" t="s">
        <v>57</v>
      </c>
      <c r="AM7" s="990"/>
    </row>
    <row r="8" spans="1:40" ht="27.6" customHeight="1">
      <c r="A8" s="370" t="s">
        <v>106</v>
      </c>
      <c r="B8" s="372">
        <v>8510</v>
      </c>
      <c r="C8" s="372">
        <v>4389</v>
      </c>
      <c r="D8" s="372">
        <v>4121</v>
      </c>
      <c r="E8" s="371">
        <f t="shared" ref="E8:E24" si="1">SUM(F8:G8)</f>
        <v>3.8279190694243281</v>
      </c>
      <c r="F8" s="371">
        <f>C8/$B$7*100</f>
        <v>1.9742346410932285</v>
      </c>
      <c r="G8" s="371">
        <f>D8/$B$7*100</f>
        <v>1.8536844283310994</v>
      </c>
      <c r="H8" s="618">
        <v>8398</v>
      </c>
      <c r="I8" s="335">
        <v>4306</v>
      </c>
      <c r="J8" s="335">
        <v>4092</v>
      </c>
      <c r="K8" s="613">
        <f t="shared" si="0"/>
        <v>3.6456140198559641</v>
      </c>
      <c r="L8" s="613">
        <f>I8/$H$7*100</f>
        <v>1.8692562478566064</v>
      </c>
      <c r="M8" s="613">
        <f>J8/$H$7*100</f>
        <v>1.7763577719993575</v>
      </c>
      <c r="N8" s="618">
        <f t="shared" ref="N8:N24" si="2">SUM(O8+P8)</f>
        <v>7896</v>
      </c>
      <c r="O8" s="335">
        <v>4031</v>
      </c>
      <c r="P8" s="335">
        <v>3865</v>
      </c>
      <c r="Q8" s="613">
        <v>3.182819021328338</v>
      </c>
      <c r="R8" s="613">
        <f>O8/$N$7*100</f>
        <v>1.7053915927705949</v>
      </c>
      <c r="S8" s="613">
        <f>P8/$N$7*100</f>
        <v>1.635162120083937</v>
      </c>
      <c r="T8" s="618">
        <v>7748</v>
      </c>
      <c r="U8" s="335">
        <v>3927</v>
      </c>
      <c r="V8" s="335">
        <v>3821</v>
      </c>
      <c r="W8" s="613">
        <v>3.182819021328338</v>
      </c>
      <c r="X8" s="613">
        <f>U8/$T$7*100</f>
        <v>1.6131815044858524</v>
      </c>
      <c r="Y8" s="613">
        <f>V8/$T$7*100</f>
        <v>1.5696375168424859</v>
      </c>
      <c r="Z8" s="618">
        <v>9029</v>
      </c>
      <c r="AA8" s="335">
        <v>4612</v>
      </c>
      <c r="AB8" s="335">
        <v>4417</v>
      </c>
      <c r="AC8" s="612">
        <v>3.3485263739564828</v>
      </c>
      <c r="AD8" s="612">
        <v>1.7104223764190165</v>
      </c>
      <c r="AE8" s="612">
        <v>1.6381039975374667</v>
      </c>
      <c r="AF8" s="618">
        <v>10059</v>
      </c>
      <c r="AG8" s="335">
        <v>5124</v>
      </c>
      <c r="AH8" s="335">
        <v>4935</v>
      </c>
      <c r="AI8" s="612">
        <f>AJ8+AK8</f>
        <v>3.4805626200238748</v>
      </c>
      <c r="AJ8" s="612">
        <f>AG8/$AF$7*100</f>
        <v>1.7729797062334562</v>
      </c>
      <c r="AK8" s="612">
        <f>AH8/$AF$7*100</f>
        <v>1.7075829137904188</v>
      </c>
      <c r="AL8" s="581" t="s">
        <v>106</v>
      </c>
      <c r="AM8" s="597"/>
    </row>
    <row r="9" spans="1:40" ht="27.6" customHeight="1">
      <c r="A9" s="370" t="s">
        <v>58</v>
      </c>
      <c r="B9" s="372">
        <v>11304</v>
      </c>
      <c r="C9" s="372">
        <v>5726</v>
      </c>
      <c r="D9" s="372">
        <v>5578</v>
      </c>
      <c r="E9" s="371">
        <f t="shared" si="1"/>
        <v>5.0847000188921978</v>
      </c>
      <c r="F9" s="371">
        <f t="shared" ref="F9:F24" si="3">C9/$B$7*100</f>
        <v>2.5756362622237017</v>
      </c>
      <c r="G9" s="371">
        <f t="shared" ref="G9:G24" si="4">D9/$B$7*100</f>
        <v>2.5090637566684957</v>
      </c>
      <c r="H9" s="618">
        <v>11542</v>
      </c>
      <c r="I9" s="335">
        <v>5872</v>
      </c>
      <c r="J9" s="335">
        <v>5670</v>
      </c>
      <c r="K9" s="613">
        <f t="shared" si="0"/>
        <v>5.0104402259082566</v>
      </c>
      <c r="L9" s="613">
        <f t="shared" ref="L9:L24" si="5">I9/$H$7*100</f>
        <v>2.5490647207185306</v>
      </c>
      <c r="M9" s="613">
        <f t="shared" ref="M9:M24" si="6">J9/$H$7*100</f>
        <v>2.4613755051897255</v>
      </c>
      <c r="N9" s="618">
        <f t="shared" si="2"/>
        <v>11755</v>
      </c>
      <c r="O9" s="335">
        <v>5985</v>
      </c>
      <c r="P9" s="335">
        <v>5770</v>
      </c>
      <c r="Q9" s="613">
        <v>4.7376680140655294</v>
      </c>
      <c r="R9" s="613">
        <f t="shared" ref="R9:R24" si="7">O9/$N$7*100</f>
        <v>2.5320686387328233</v>
      </c>
      <c r="S9" s="613">
        <f t="shared" ref="S9:S24" si="8">P9/$N$7*100</f>
        <v>2.4411087795302242</v>
      </c>
      <c r="T9" s="618">
        <v>11533</v>
      </c>
      <c r="U9" s="335">
        <v>5856</v>
      </c>
      <c r="V9" s="335">
        <v>5677</v>
      </c>
      <c r="W9" s="613">
        <v>4.7376680140655294</v>
      </c>
      <c r="X9" s="613">
        <f t="shared" ref="X9:X24" si="9">U9/$T$7*100</f>
        <v>2.4055999211278714</v>
      </c>
      <c r="Y9" s="613">
        <f t="shared" ref="Y9:Y24" si="10">V9/$T$7*100</f>
        <v>2.332068092937658</v>
      </c>
      <c r="Z9" s="618">
        <v>12287</v>
      </c>
      <c r="AA9" s="335">
        <v>6275</v>
      </c>
      <c r="AB9" s="335">
        <v>6012</v>
      </c>
      <c r="AC9" s="612">
        <v>4.5567995965005315</v>
      </c>
      <c r="AD9" s="612">
        <v>2.327168346060132</v>
      </c>
      <c r="AE9" s="612">
        <v>2.2296312504404003</v>
      </c>
      <c r="AF9" s="618">
        <v>13006</v>
      </c>
      <c r="AG9" s="335">
        <v>6562</v>
      </c>
      <c r="AH9" s="335">
        <v>6444</v>
      </c>
      <c r="AI9" s="612">
        <f t="shared" ref="AI9:AI24" si="11">AJ9+AK9</f>
        <v>4.500268161450494</v>
      </c>
      <c r="AJ9" s="612">
        <f>AG9/$AF$7*100</f>
        <v>2.2705489524402696</v>
      </c>
      <c r="AK9" s="612">
        <f t="shared" ref="AK9:AK24" si="12">AH9/$AF$7*100</f>
        <v>2.2297192090102249</v>
      </c>
      <c r="AL9" s="581" t="s">
        <v>58</v>
      </c>
      <c r="AM9" s="597"/>
    </row>
    <row r="10" spans="1:40" ht="27.6" customHeight="1">
      <c r="A10" s="370" t="s">
        <v>59</v>
      </c>
      <c r="B10" s="372">
        <v>11513</v>
      </c>
      <c r="C10" s="372">
        <v>5906</v>
      </c>
      <c r="D10" s="372">
        <v>5607</v>
      </c>
      <c r="E10" s="371">
        <f t="shared" si="1"/>
        <v>5.1787111922775892</v>
      </c>
      <c r="F10" s="371">
        <f t="shared" si="3"/>
        <v>2.656602823034087</v>
      </c>
      <c r="G10" s="371">
        <f t="shared" si="4"/>
        <v>2.5221083692435022</v>
      </c>
      <c r="H10" s="618">
        <v>12034</v>
      </c>
      <c r="I10" s="335">
        <v>6040</v>
      </c>
      <c r="J10" s="335">
        <v>5994</v>
      </c>
      <c r="K10" s="613">
        <f t="shared" si="0"/>
        <v>5.2240198993744542</v>
      </c>
      <c r="L10" s="613">
        <f t="shared" si="5"/>
        <v>2.6219943653167448</v>
      </c>
      <c r="M10" s="613">
        <f t="shared" si="6"/>
        <v>2.6020255340577099</v>
      </c>
      <c r="N10" s="618">
        <f t="shared" si="2"/>
        <v>12397</v>
      </c>
      <c r="O10" s="335">
        <v>6207</v>
      </c>
      <c r="P10" s="335">
        <v>6190</v>
      </c>
      <c r="Q10" s="613">
        <v>5.2815570672713532</v>
      </c>
      <c r="R10" s="613">
        <f t="shared" si="7"/>
        <v>2.6259899817234142</v>
      </c>
      <c r="S10" s="613">
        <f t="shared" si="8"/>
        <v>2.6187978068097206</v>
      </c>
      <c r="T10" s="618">
        <v>12857</v>
      </c>
      <c r="U10" s="335">
        <v>6415</v>
      </c>
      <c r="V10" s="335">
        <v>6442</v>
      </c>
      <c r="W10" s="613">
        <v>5.2815570672713532</v>
      </c>
      <c r="X10" s="613">
        <f t="shared" si="9"/>
        <v>2.6352328370961913</v>
      </c>
      <c r="Y10" s="613">
        <f t="shared" si="10"/>
        <v>2.6463242301751619</v>
      </c>
      <c r="Z10" s="618">
        <v>13482</v>
      </c>
      <c r="AA10" s="335">
        <v>6820</v>
      </c>
      <c r="AB10" s="335">
        <v>6662</v>
      </c>
      <c r="AC10" s="612">
        <v>4.9999814568259273</v>
      </c>
      <c r="AD10" s="612">
        <v>2.5292889434470278</v>
      </c>
      <c r="AE10" s="612">
        <v>2.4706925133789004</v>
      </c>
      <c r="AF10" s="618">
        <v>14632</v>
      </c>
      <c r="AG10" s="335">
        <v>7389</v>
      </c>
      <c r="AH10" s="335">
        <v>7243</v>
      </c>
      <c r="AI10" s="612">
        <f t="shared" si="11"/>
        <v>5.0628881853255132</v>
      </c>
      <c r="AJ10" s="612">
        <f t="shared" ref="AJ10:AJ24" si="13">AG10/$AF$7*100</f>
        <v>2.5567031712254114</v>
      </c>
      <c r="AK10" s="612">
        <f t="shared" si="12"/>
        <v>2.5061850141001019</v>
      </c>
      <c r="AL10" s="581" t="s">
        <v>557</v>
      </c>
      <c r="AM10" s="597"/>
    </row>
    <row r="11" spans="1:40" ht="27.6" customHeight="1">
      <c r="A11" s="370" t="s">
        <v>60</v>
      </c>
      <c r="B11" s="372">
        <v>12419</v>
      </c>
      <c r="C11" s="372">
        <v>6346</v>
      </c>
      <c r="D11" s="372">
        <v>6073</v>
      </c>
      <c r="E11" s="371">
        <f t="shared" si="1"/>
        <v>5.5862428816898619</v>
      </c>
      <c r="F11" s="371">
        <f t="shared" si="3"/>
        <v>2.8545210827928065</v>
      </c>
      <c r="G11" s="371">
        <f t="shared" si="4"/>
        <v>2.7317217988970555</v>
      </c>
      <c r="H11" s="618">
        <v>12023</v>
      </c>
      <c r="I11" s="335">
        <v>6184</v>
      </c>
      <c r="J11" s="335">
        <v>5839</v>
      </c>
      <c r="K11" s="613">
        <f t="shared" si="0"/>
        <v>5.2192447440733805</v>
      </c>
      <c r="L11" s="613">
        <f t="shared" si="5"/>
        <v>2.6845054892580711</v>
      </c>
      <c r="M11" s="613">
        <f t="shared" si="6"/>
        <v>2.5347392548153098</v>
      </c>
      <c r="N11" s="618">
        <f t="shared" si="2"/>
        <v>11880</v>
      </c>
      <c r="O11" s="335">
        <v>6134</v>
      </c>
      <c r="P11" s="335">
        <v>5746</v>
      </c>
      <c r="Q11" s="613">
        <v>5.0157744257123138</v>
      </c>
      <c r="R11" s="613">
        <f t="shared" si="7"/>
        <v>2.5951059365057874</v>
      </c>
      <c r="S11" s="613">
        <f t="shared" si="8"/>
        <v>2.4309551208285383</v>
      </c>
      <c r="T11" s="618">
        <v>12210</v>
      </c>
      <c r="U11" s="335">
        <v>6216</v>
      </c>
      <c r="V11" s="335">
        <v>5994</v>
      </c>
      <c r="W11" s="613">
        <v>5.0157744257123138</v>
      </c>
      <c r="X11" s="613">
        <f t="shared" si="9"/>
        <v>2.5534851621808143</v>
      </c>
      <c r="Y11" s="613">
        <f t="shared" si="10"/>
        <v>2.4622892635314995</v>
      </c>
      <c r="Z11" s="618">
        <v>12557</v>
      </c>
      <c r="AA11" s="335">
        <v>6452</v>
      </c>
      <c r="AB11" s="335">
        <v>6105</v>
      </c>
      <c r="AC11" s="612">
        <v>4.6569327364903703</v>
      </c>
      <c r="AD11" s="612">
        <v>2.3928111822756923</v>
      </c>
      <c r="AE11" s="612">
        <v>2.264121554214678</v>
      </c>
      <c r="AF11" s="618">
        <v>13583</v>
      </c>
      <c r="AG11" s="335">
        <v>6878</v>
      </c>
      <c r="AH11" s="335">
        <v>6705</v>
      </c>
      <c r="AI11" s="612">
        <f t="shared" si="11"/>
        <v>4.6999186865279148</v>
      </c>
      <c r="AJ11" s="612">
        <f t="shared" si="13"/>
        <v>2.379889621286829</v>
      </c>
      <c r="AK11" s="612">
        <f t="shared" si="12"/>
        <v>2.3200290652410858</v>
      </c>
      <c r="AL11" s="581" t="s">
        <v>60</v>
      </c>
      <c r="AM11" s="597"/>
    </row>
    <row r="12" spans="1:40" ht="27.6" customHeight="1">
      <c r="A12" s="370" t="s">
        <v>61</v>
      </c>
      <c r="B12" s="372">
        <v>13377</v>
      </c>
      <c r="C12" s="372">
        <v>7137</v>
      </c>
      <c r="D12" s="372">
        <v>6240</v>
      </c>
      <c r="E12" s="371">
        <f t="shared" si="1"/>
        <v>6.0171649108918022</v>
      </c>
      <c r="F12" s="371">
        <f t="shared" si="3"/>
        <v>3.2103241361317778</v>
      </c>
      <c r="G12" s="371">
        <f t="shared" si="4"/>
        <v>2.8068407747600244</v>
      </c>
      <c r="H12" s="618">
        <v>13908</v>
      </c>
      <c r="I12" s="335">
        <v>7460</v>
      </c>
      <c r="J12" s="335">
        <v>6448</v>
      </c>
      <c r="K12" s="613">
        <f t="shared" si="0"/>
        <v>6.0375327206664373</v>
      </c>
      <c r="L12" s="613">
        <f t="shared" si="5"/>
        <v>3.2384235041826019</v>
      </c>
      <c r="M12" s="613">
        <f t="shared" si="6"/>
        <v>2.7991092164838358</v>
      </c>
      <c r="N12" s="618">
        <f t="shared" si="2"/>
        <v>14004</v>
      </c>
      <c r="O12" s="335">
        <v>7461</v>
      </c>
      <c r="P12" s="335">
        <v>6543</v>
      </c>
      <c r="Q12" s="613">
        <v>5.6294981760820271</v>
      </c>
      <c r="R12" s="613">
        <f t="shared" si="7"/>
        <v>3.156518648886482</v>
      </c>
      <c r="S12" s="613">
        <f t="shared" si="8"/>
        <v>2.7681412035470117</v>
      </c>
      <c r="T12" s="618">
        <v>13704</v>
      </c>
      <c r="U12" s="335">
        <v>7368</v>
      </c>
      <c r="V12" s="335">
        <v>6336</v>
      </c>
      <c r="W12" s="613">
        <v>5.6294981760820271</v>
      </c>
      <c r="X12" s="613">
        <f t="shared" si="9"/>
        <v>3.0267179335502319</v>
      </c>
      <c r="Y12" s="613">
        <f t="shared" si="10"/>
        <v>2.6027802425317952</v>
      </c>
      <c r="Z12" s="618">
        <v>13967</v>
      </c>
      <c r="AA12" s="335">
        <v>7679</v>
      </c>
      <c r="AB12" s="335">
        <v>6288</v>
      </c>
      <c r="AC12" s="612">
        <v>5.1798502453261932</v>
      </c>
      <c r="AD12" s="612">
        <v>2.8478606740072911</v>
      </c>
      <c r="AE12" s="612">
        <v>2.3319895713189021</v>
      </c>
      <c r="AF12" s="618">
        <v>14401</v>
      </c>
      <c r="AG12" s="335">
        <v>7571</v>
      </c>
      <c r="AH12" s="335">
        <v>6830</v>
      </c>
      <c r="AI12" s="612">
        <f t="shared" si="11"/>
        <v>4.982958772339579</v>
      </c>
      <c r="AJ12" s="612">
        <f t="shared" si="13"/>
        <v>2.6196778602446327</v>
      </c>
      <c r="AK12" s="612">
        <f t="shared" si="12"/>
        <v>2.3632809120949463</v>
      </c>
      <c r="AL12" s="581" t="s">
        <v>61</v>
      </c>
      <c r="AM12" s="597"/>
    </row>
    <row r="13" spans="1:40" ht="27.6" customHeight="1">
      <c r="A13" s="370" t="s">
        <v>62</v>
      </c>
      <c r="B13" s="372">
        <v>12903</v>
      </c>
      <c r="C13" s="372">
        <v>6953</v>
      </c>
      <c r="D13" s="372">
        <v>5950</v>
      </c>
      <c r="E13" s="371">
        <f t="shared" si="1"/>
        <v>5.8039529674244532</v>
      </c>
      <c r="F13" s="371">
        <f t="shared" si="3"/>
        <v>3.1275583184144944</v>
      </c>
      <c r="G13" s="371">
        <f t="shared" si="4"/>
        <v>2.6763946490099588</v>
      </c>
      <c r="H13" s="618">
        <v>13541</v>
      </c>
      <c r="I13" s="335">
        <v>7296</v>
      </c>
      <c r="J13" s="335">
        <v>6245</v>
      </c>
      <c r="K13" s="613">
        <f t="shared" si="0"/>
        <v>5.8782161756215299</v>
      </c>
      <c r="L13" s="613">
        <f t="shared" si="5"/>
        <v>3.1672302796938689</v>
      </c>
      <c r="M13" s="613">
        <f t="shared" si="6"/>
        <v>2.7109858959276605</v>
      </c>
      <c r="N13" s="618">
        <f t="shared" si="2"/>
        <v>13712</v>
      </c>
      <c r="O13" s="335">
        <v>7464</v>
      </c>
      <c r="P13" s="335">
        <v>6248</v>
      </c>
      <c r="Q13" s="613">
        <v>5.7527358769594796</v>
      </c>
      <c r="R13" s="613">
        <f t="shared" si="7"/>
        <v>3.1577878562241932</v>
      </c>
      <c r="S13" s="613">
        <f t="shared" si="8"/>
        <v>2.6433358153387938</v>
      </c>
      <c r="T13" s="618">
        <v>14004</v>
      </c>
      <c r="U13" s="335">
        <v>7541</v>
      </c>
      <c r="V13" s="335">
        <v>6463</v>
      </c>
      <c r="W13" s="613">
        <v>5.7527358769594796</v>
      </c>
      <c r="X13" s="613">
        <f t="shared" si="9"/>
        <v>3.0977850077228961</v>
      </c>
      <c r="Y13" s="613">
        <f t="shared" si="10"/>
        <v>2.6549508692365835</v>
      </c>
      <c r="Z13" s="618">
        <v>16671</v>
      </c>
      <c r="AA13" s="335">
        <v>9458</v>
      </c>
      <c r="AB13" s="335">
        <v>7213</v>
      </c>
      <c r="AC13" s="612">
        <v>6.1826650991503511</v>
      </c>
      <c r="AD13" s="612">
        <v>3.507626807495893</v>
      </c>
      <c r="AE13" s="612">
        <v>2.6750382916544591</v>
      </c>
      <c r="AF13" s="618">
        <v>16850</v>
      </c>
      <c r="AG13" s="335">
        <v>8887</v>
      </c>
      <c r="AH13" s="335">
        <v>7963</v>
      </c>
      <c r="AI13" s="612">
        <f t="shared" si="11"/>
        <v>5.8303489559004174</v>
      </c>
      <c r="AJ13" s="612">
        <f t="shared" si="13"/>
        <v>3.0750333039220772</v>
      </c>
      <c r="AK13" s="612">
        <f t="shared" si="12"/>
        <v>2.7553156519783397</v>
      </c>
      <c r="AL13" s="581" t="s">
        <v>62</v>
      </c>
      <c r="AM13" s="597"/>
    </row>
    <row r="14" spans="1:40" ht="27.6" customHeight="1">
      <c r="A14" s="370" t="s">
        <v>63</v>
      </c>
      <c r="B14" s="372">
        <v>11595</v>
      </c>
      <c r="C14" s="372">
        <v>6053</v>
      </c>
      <c r="D14" s="372">
        <v>5542</v>
      </c>
      <c r="E14" s="371">
        <f t="shared" si="1"/>
        <v>5.2155959588689873</v>
      </c>
      <c r="F14" s="371">
        <f t="shared" si="3"/>
        <v>2.7227255143625682</v>
      </c>
      <c r="G14" s="371">
        <f t="shared" si="4"/>
        <v>2.4928704445064191</v>
      </c>
      <c r="H14" s="618">
        <v>12148</v>
      </c>
      <c r="I14" s="335">
        <v>6361</v>
      </c>
      <c r="J14" s="335">
        <v>5787</v>
      </c>
      <c r="K14" s="613">
        <f t="shared" si="0"/>
        <v>5.2735078724946716</v>
      </c>
      <c r="L14" s="613">
        <f t="shared" si="5"/>
        <v>2.7613420791026182</v>
      </c>
      <c r="M14" s="613">
        <f t="shared" si="6"/>
        <v>2.5121657933920534</v>
      </c>
      <c r="N14" s="618">
        <f t="shared" si="2"/>
        <v>12852</v>
      </c>
      <c r="O14" s="335">
        <v>6691</v>
      </c>
      <c r="P14" s="335">
        <v>6161</v>
      </c>
      <c r="Q14" s="613">
        <v>5.7087810969798545</v>
      </c>
      <c r="R14" s="613">
        <f t="shared" si="7"/>
        <v>2.8307554322074053</v>
      </c>
      <c r="S14" s="613">
        <f t="shared" si="8"/>
        <v>2.6065288025451836</v>
      </c>
      <c r="T14" s="618">
        <v>13897</v>
      </c>
      <c r="U14" s="335">
        <v>7315</v>
      </c>
      <c r="V14" s="335">
        <v>6582</v>
      </c>
      <c r="W14" s="613">
        <v>5.7087810969798545</v>
      </c>
      <c r="X14" s="613">
        <f t="shared" si="9"/>
        <v>3.0049459397285485</v>
      </c>
      <c r="Y14" s="613">
        <f t="shared" si="10"/>
        <v>2.7038351572513064</v>
      </c>
      <c r="Z14" s="618">
        <v>18302</v>
      </c>
      <c r="AA14" s="335">
        <v>10107</v>
      </c>
      <c r="AB14" s="335">
        <v>8195</v>
      </c>
      <c r="AC14" s="612">
        <v>6.7875434373852643</v>
      </c>
      <c r="AD14" s="612">
        <v>3.7483172069529487</v>
      </c>
      <c r="AE14" s="612">
        <v>3.0392262304323157</v>
      </c>
      <c r="AF14" s="618">
        <v>20092</v>
      </c>
      <c r="AG14" s="335">
        <v>10419</v>
      </c>
      <c r="AH14" s="335">
        <v>9673</v>
      </c>
      <c r="AI14" s="612">
        <f t="shared" si="11"/>
        <v>6.9521288559021475</v>
      </c>
      <c r="AJ14" s="612">
        <f t="shared" si="13"/>
        <v>3.605127938962994</v>
      </c>
      <c r="AK14" s="612">
        <f t="shared" si="12"/>
        <v>3.347000916939153</v>
      </c>
      <c r="AL14" s="581" t="s">
        <v>63</v>
      </c>
      <c r="AM14" s="597"/>
    </row>
    <row r="15" spans="1:40" ht="27.6" customHeight="1">
      <c r="A15" s="370" t="s">
        <v>64</v>
      </c>
      <c r="B15" s="372">
        <v>16019</v>
      </c>
      <c r="C15" s="372">
        <v>8170</v>
      </c>
      <c r="D15" s="372">
        <v>7849</v>
      </c>
      <c r="E15" s="371">
        <f t="shared" si="1"/>
        <v>7.2055740978975678</v>
      </c>
      <c r="F15" s="371">
        <f t="shared" si="3"/>
        <v>3.6749822323380443</v>
      </c>
      <c r="G15" s="371">
        <f t="shared" si="4"/>
        <v>3.5305918655595239</v>
      </c>
      <c r="H15" s="618">
        <v>15900</v>
      </c>
      <c r="I15" s="335">
        <v>8103</v>
      </c>
      <c r="J15" s="335">
        <v>7797</v>
      </c>
      <c r="K15" s="613">
        <f t="shared" si="0"/>
        <v>6.9022699351881194</v>
      </c>
      <c r="L15" s="613">
        <f t="shared" si="5"/>
        <v>3.5175530367817189</v>
      </c>
      <c r="M15" s="613">
        <f t="shared" si="6"/>
        <v>3.3847168984064009</v>
      </c>
      <c r="N15" s="618">
        <f t="shared" si="2"/>
        <v>15250</v>
      </c>
      <c r="O15" s="335">
        <v>7826</v>
      </c>
      <c r="P15" s="335">
        <v>7424</v>
      </c>
      <c r="Q15" s="613">
        <v>6.1828354530217888</v>
      </c>
      <c r="R15" s="613">
        <f t="shared" si="7"/>
        <v>3.3109388749746156</v>
      </c>
      <c r="S15" s="613">
        <f t="shared" si="8"/>
        <v>3.1408650917213836</v>
      </c>
      <c r="T15" s="618">
        <v>15051</v>
      </c>
      <c r="U15" s="335">
        <v>7769</v>
      </c>
      <c r="V15" s="335">
        <v>7282</v>
      </c>
      <c r="W15" s="613">
        <v>6.1828354530217888</v>
      </c>
      <c r="X15" s="613">
        <f t="shared" si="9"/>
        <v>3.1914456603897601</v>
      </c>
      <c r="Y15" s="613">
        <f t="shared" si="10"/>
        <v>2.9913897926320288</v>
      </c>
      <c r="Z15" s="618">
        <v>18164</v>
      </c>
      <c r="AA15" s="335">
        <v>9667</v>
      </c>
      <c r="AB15" s="335">
        <v>8497</v>
      </c>
      <c r="AC15" s="612">
        <v>6.7363642769460137</v>
      </c>
      <c r="AD15" s="612">
        <v>3.5851372751176567</v>
      </c>
      <c r="AE15" s="612">
        <v>3.151227001828357</v>
      </c>
      <c r="AF15" s="618">
        <v>19093</v>
      </c>
      <c r="AG15" s="335">
        <v>9775</v>
      </c>
      <c r="AH15" s="335">
        <v>9318</v>
      </c>
      <c r="AI15" s="612">
        <f t="shared" si="11"/>
        <v>6.6064600958460931</v>
      </c>
      <c r="AJ15" s="612">
        <f t="shared" si="13"/>
        <v>3.3822944239719037</v>
      </c>
      <c r="AK15" s="612">
        <f t="shared" si="12"/>
        <v>3.2241656718741893</v>
      </c>
      <c r="AL15" s="581" t="s">
        <v>64</v>
      </c>
      <c r="AM15" s="597"/>
    </row>
    <row r="16" spans="1:40" ht="27.6" customHeight="1">
      <c r="A16" s="370" t="s">
        <v>65</v>
      </c>
      <c r="B16" s="372">
        <v>17543</v>
      </c>
      <c r="C16" s="372">
        <v>8847</v>
      </c>
      <c r="D16" s="372">
        <v>8696</v>
      </c>
      <c r="E16" s="371">
        <f t="shared" si="1"/>
        <v>7.8910909794254973</v>
      </c>
      <c r="F16" s="371">
        <f t="shared" si="3"/>
        <v>3.9795064638304378</v>
      </c>
      <c r="G16" s="371">
        <f t="shared" si="4"/>
        <v>3.911584515595059</v>
      </c>
      <c r="H16" s="618">
        <v>18076</v>
      </c>
      <c r="I16" s="335">
        <v>9148</v>
      </c>
      <c r="J16" s="335">
        <v>8928</v>
      </c>
      <c r="K16" s="613">
        <f t="shared" si="0"/>
        <v>7.8468824747459394</v>
      </c>
      <c r="L16" s="613">
        <f t="shared" si="5"/>
        <v>3.9711927903837054</v>
      </c>
      <c r="M16" s="613">
        <f t="shared" si="6"/>
        <v>3.8756896843622344</v>
      </c>
      <c r="N16" s="618">
        <f t="shared" si="2"/>
        <v>18985</v>
      </c>
      <c r="O16" s="335">
        <v>9599</v>
      </c>
      <c r="P16" s="335">
        <v>9386</v>
      </c>
      <c r="Q16" s="613">
        <v>8.1102730947451445</v>
      </c>
      <c r="R16" s="613">
        <f t="shared" si="7"/>
        <v>4.0610404115616321</v>
      </c>
      <c r="S16" s="613">
        <f t="shared" si="8"/>
        <v>3.9709266905841734</v>
      </c>
      <c r="T16" s="618">
        <v>19743</v>
      </c>
      <c r="U16" s="335">
        <v>10006</v>
      </c>
      <c r="V16" s="335">
        <v>9737</v>
      </c>
      <c r="W16" s="613">
        <v>8.1102730947451445</v>
      </c>
      <c r="X16" s="613">
        <f t="shared" si="9"/>
        <v>4.1103881165992968</v>
      </c>
      <c r="Y16" s="613">
        <f t="shared" si="10"/>
        <v>3.9998849781458476</v>
      </c>
      <c r="Z16" s="618">
        <v>22733</v>
      </c>
      <c r="AA16" s="335">
        <v>11943</v>
      </c>
      <c r="AB16" s="335">
        <v>10790</v>
      </c>
      <c r="AC16" s="612">
        <v>8.4308395236629448</v>
      </c>
      <c r="AD16" s="612">
        <v>4.4292225588838487</v>
      </c>
      <c r="AE16" s="612">
        <v>4.0016169647790951</v>
      </c>
      <c r="AF16" s="618">
        <v>23935</v>
      </c>
      <c r="AG16" s="335">
        <v>12449</v>
      </c>
      <c r="AH16" s="335">
        <v>11486</v>
      </c>
      <c r="AI16" s="612">
        <f t="shared" si="11"/>
        <v>8.2818636355772384</v>
      </c>
      <c r="AJ16" s="612">
        <f t="shared" si="13"/>
        <v>4.3075379318696907</v>
      </c>
      <c r="AK16" s="612">
        <f t="shared" si="12"/>
        <v>3.9743257037075486</v>
      </c>
      <c r="AL16" s="581" t="s">
        <v>65</v>
      </c>
      <c r="AM16" s="597"/>
    </row>
    <row r="17" spans="1:40" ht="27.6" customHeight="1">
      <c r="A17" s="370" t="s">
        <v>66</v>
      </c>
      <c r="B17" s="372">
        <v>21040</v>
      </c>
      <c r="C17" s="372">
        <v>11010</v>
      </c>
      <c r="D17" s="372">
        <v>10030</v>
      </c>
      <c r="E17" s="371">
        <f t="shared" si="1"/>
        <v>9.4640913302805938</v>
      </c>
      <c r="F17" s="371">
        <f t="shared" si="3"/>
        <v>4.9524546362352346</v>
      </c>
      <c r="G17" s="371">
        <f t="shared" si="4"/>
        <v>4.5116366940453592</v>
      </c>
      <c r="H17" s="618">
        <v>21368</v>
      </c>
      <c r="I17" s="335">
        <v>11197</v>
      </c>
      <c r="J17" s="335">
        <v>10171</v>
      </c>
      <c r="K17" s="613">
        <f t="shared" si="0"/>
        <v>9.2759562248490397</v>
      </c>
      <c r="L17" s="613">
        <f t="shared" si="5"/>
        <v>4.8606739914654948</v>
      </c>
      <c r="M17" s="613">
        <f t="shared" si="6"/>
        <v>4.4152822333835449</v>
      </c>
      <c r="N17" s="618">
        <f t="shared" si="2"/>
        <v>20925</v>
      </c>
      <c r="O17" s="335">
        <v>10921</v>
      </c>
      <c r="P17" s="335">
        <v>10004</v>
      </c>
      <c r="Q17" s="613">
        <v>8.4882020441026658</v>
      </c>
      <c r="R17" s="613">
        <f t="shared" si="7"/>
        <v>4.6203377783794766</v>
      </c>
      <c r="S17" s="613">
        <f t="shared" si="8"/>
        <v>4.2323834021525757</v>
      </c>
      <c r="T17" s="618">
        <v>20663</v>
      </c>
      <c r="U17" s="335">
        <v>10580</v>
      </c>
      <c r="V17" s="335">
        <v>10083</v>
      </c>
      <c r="W17" s="613">
        <v>8.4882020441026658</v>
      </c>
      <c r="X17" s="613">
        <f t="shared" si="9"/>
        <v>4.3461829176114888</v>
      </c>
      <c r="Y17" s="613">
        <f t="shared" si="10"/>
        <v>4.1420191264911761</v>
      </c>
      <c r="Z17" s="618">
        <v>21486</v>
      </c>
      <c r="AA17" s="335">
        <v>11030</v>
      </c>
      <c r="AB17" s="335">
        <v>10456</v>
      </c>
      <c r="AC17" s="612">
        <v>7.9683727623024687</v>
      </c>
      <c r="AD17" s="612">
        <v>4.0906242003256184</v>
      </c>
      <c r="AE17" s="612">
        <v>3.8777485619768508</v>
      </c>
      <c r="AF17" s="618">
        <v>22488</v>
      </c>
      <c r="AG17" s="335">
        <v>11439</v>
      </c>
      <c r="AH17" s="335">
        <v>11049</v>
      </c>
      <c r="AI17" s="612">
        <f t="shared" si="11"/>
        <v>7.7811802563969481</v>
      </c>
      <c r="AJ17" s="612">
        <f t="shared" si="13"/>
        <v>3.9580630092904965</v>
      </c>
      <c r="AK17" s="612">
        <f t="shared" si="12"/>
        <v>3.8231172471064516</v>
      </c>
      <c r="AL17" s="581" t="s">
        <v>66</v>
      </c>
      <c r="AM17" s="597"/>
    </row>
    <row r="18" spans="1:40" ht="27.6" customHeight="1">
      <c r="A18" s="370" t="s">
        <v>67</v>
      </c>
      <c r="B18" s="372">
        <v>18896</v>
      </c>
      <c r="C18" s="372">
        <v>9898</v>
      </c>
      <c r="D18" s="372">
        <v>8998</v>
      </c>
      <c r="E18" s="371">
        <f t="shared" si="1"/>
        <v>8.4996896281835603</v>
      </c>
      <c r="F18" s="371">
        <f t="shared" si="3"/>
        <v>4.4522612161177433</v>
      </c>
      <c r="G18" s="371">
        <f t="shared" si="4"/>
        <v>4.047428412065817</v>
      </c>
      <c r="H18" s="618">
        <v>19851</v>
      </c>
      <c r="I18" s="335">
        <v>10353</v>
      </c>
      <c r="J18" s="335">
        <v>9498</v>
      </c>
      <c r="K18" s="613">
        <f t="shared" si="0"/>
        <v>8.6174188983282622</v>
      </c>
      <c r="L18" s="613">
        <f t="shared" si="5"/>
        <v>4.4942893483649442</v>
      </c>
      <c r="M18" s="613">
        <f t="shared" si="6"/>
        <v>4.123129549963318</v>
      </c>
      <c r="N18" s="618">
        <f t="shared" si="2"/>
        <v>20972</v>
      </c>
      <c r="O18" s="335">
        <v>10861</v>
      </c>
      <c r="P18" s="335">
        <v>10111</v>
      </c>
      <c r="Q18" s="613">
        <v>9.1126063952150904</v>
      </c>
      <c r="R18" s="613">
        <f t="shared" si="7"/>
        <v>4.5949536316252617</v>
      </c>
      <c r="S18" s="613">
        <f t="shared" si="8"/>
        <v>4.2776517971975903</v>
      </c>
      <c r="T18" s="618">
        <v>22183</v>
      </c>
      <c r="U18" s="335">
        <v>11544</v>
      </c>
      <c r="V18" s="335">
        <v>10639</v>
      </c>
      <c r="W18" s="613">
        <v>9.1126063952150904</v>
      </c>
      <c r="X18" s="613">
        <f t="shared" si="9"/>
        <v>4.7421867297643692</v>
      </c>
      <c r="Y18" s="613">
        <f t="shared" si="10"/>
        <v>4.3704196654507212</v>
      </c>
      <c r="Z18" s="618">
        <v>23701</v>
      </c>
      <c r="AA18" s="335">
        <v>12223</v>
      </c>
      <c r="AB18" s="335">
        <v>11478</v>
      </c>
      <c r="AC18" s="612">
        <v>8.789835373700587</v>
      </c>
      <c r="AD18" s="612">
        <v>4.5330643336881264</v>
      </c>
      <c r="AE18" s="612">
        <v>4.2567710400124605</v>
      </c>
      <c r="AF18" s="618">
        <v>25772</v>
      </c>
      <c r="AG18" s="335">
        <v>13260</v>
      </c>
      <c r="AH18" s="335">
        <v>12512</v>
      </c>
      <c r="AI18" s="612">
        <f t="shared" si="11"/>
        <v>8.9174927769415753</v>
      </c>
      <c r="AJ18" s="612">
        <f t="shared" si="13"/>
        <v>4.5881559142575394</v>
      </c>
      <c r="AK18" s="612">
        <f t="shared" si="12"/>
        <v>4.3293368626840367</v>
      </c>
      <c r="AL18" s="581" t="s">
        <v>67</v>
      </c>
      <c r="AM18" s="597"/>
    </row>
    <row r="19" spans="1:40" ht="27.6" customHeight="1">
      <c r="A19" s="370" t="s">
        <v>68</v>
      </c>
      <c r="B19" s="372">
        <v>17913</v>
      </c>
      <c r="C19" s="372">
        <v>9419</v>
      </c>
      <c r="D19" s="372">
        <v>8494</v>
      </c>
      <c r="E19" s="371">
        <f t="shared" si="1"/>
        <v>8.0575222433135103</v>
      </c>
      <c r="F19" s="371">
        <f t="shared" si="3"/>
        <v>4.2368002015167736</v>
      </c>
      <c r="G19" s="371">
        <f t="shared" si="4"/>
        <v>3.8207220417967376</v>
      </c>
      <c r="H19" s="618">
        <v>18238</v>
      </c>
      <c r="I19" s="335">
        <v>9608</v>
      </c>
      <c r="J19" s="335">
        <v>8630</v>
      </c>
      <c r="K19" s="613">
        <f t="shared" si="0"/>
        <v>7.9172074891799333</v>
      </c>
      <c r="L19" s="613">
        <f t="shared" si="5"/>
        <v>4.1708811029740538</v>
      </c>
      <c r="M19" s="613">
        <f t="shared" si="6"/>
        <v>3.7463263862058791</v>
      </c>
      <c r="N19" s="618">
        <f t="shared" si="2"/>
        <v>18558</v>
      </c>
      <c r="O19" s="335">
        <v>9851</v>
      </c>
      <c r="P19" s="335">
        <v>8707</v>
      </c>
      <c r="Q19" s="613">
        <v>7.8354530217884255</v>
      </c>
      <c r="R19" s="613">
        <f t="shared" si="7"/>
        <v>4.16765382792933</v>
      </c>
      <c r="S19" s="613">
        <f t="shared" si="8"/>
        <v>3.683662763148988</v>
      </c>
      <c r="T19" s="618">
        <v>19074</v>
      </c>
      <c r="U19" s="335">
        <v>10022</v>
      </c>
      <c r="V19" s="335">
        <v>9052</v>
      </c>
      <c r="W19" s="613">
        <v>7.8354530217884255</v>
      </c>
      <c r="X19" s="613">
        <f t="shared" si="9"/>
        <v>4.1169607939794277</v>
      </c>
      <c r="Y19" s="613">
        <f t="shared" si="10"/>
        <v>3.7184922278089978</v>
      </c>
      <c r="Z19" s="618">
        <v>20531</v>
      </c>
      <c r="AA19" s="335">
        <v>10632</v>
      </c>
      <c r="AB19" s="335">
        <v>9899</v>
      </c>
      <c r="AC19" s="612">
        <v>7.6141981375235961</v>
      </c>
      <c r="AD19" s="612">
        <v>3.9430205347109677</v>
      </c>
      <c r="AE19" s="612">
        <v>3.6711776028126288</v>
      </c>
      <c r="AF19" s="618">
        <v>23021</v>
      </c>
      <c r="AG19" s="335">
        <v>11686</v>
      </c>
      <c r="AH19" s="335">
        <v>11335</v>
      </c>
      <c r="AI19" s="612">
        <f t="shared" si="11"/>
        <v>7.9656061313818096</v>
      </c>
      <c r="AJ19" s="612">
        <f t="shared" si="13"/>
        <v>4.0435286586737256</v>
      </c>
      <c r="AK19" s="612">
        <f t="shared" si="12"/>
        <v>3.9220774727080845</v>
      </c>
      <c r="AL19" s="581" t="s">
        <v>68</v>
      </c>
      <c r="AM19" s="597"/>
    </row>
    <row r="20" spans="1:40" ht="27.6" customHeight="1">
      <c r="A20" s="370" t="s">
        <v>69</v>
      </c>
      <c r="B20" s="372">
        <v>15870</v>
      </c>
      <c r="C20" s="372">
        <v>8023</v>
      </c>
      <c r="D20" s="372">
        <v>7847</v>
      </c>
      <c r="E20" s="371">
        <f t="shared" si="1"/>
        <v>7.1385517781156391</v>
      </c>
      <c r="F20" s="371">
        <f t="shared" si="3"/>
        <v>3.6088595410095632</v>
      </c>
      <c r="G20" s="371">
        <f t="shared" si="4"/>
        <v>3.5296922371060755</v>
      </c>
      <c r="H20" s="618">
        <v>17087</v>
      </c>
      <c r="I20" s="335">
        <v>8718</v>
      </c>
      <c r="J20" s="335">
        <v>8369</v>
      </c>
      <c r="K20" s="613">
        <f t="shared" si="0"/>
        <v>7.4175526026766914</v>
      </c>
      <c r="L20" s="613">
        <f t="shared" si="5"/>
        <v>3.7845276286144669</v>
      </c>
      <c r="M20" s="613">
        <f t="shared" si="6"/>
        <v>3.6330249740622245</v>
      </c>
      <c r="N20" s="618">
        <f t="shared" si="2"/>
        <v>18146</v>
      </c>
      <c r="O20" s="335">
        <v>9243</v>
      </c>
      <c r="P20" s="335">
        <v>8903</v>
      </c>
      <c r="Q20" s="613">
        <v>7.7553485162180813</v>
      </c>
      <c r="R20" s="613">
        <f t="shared" si="7"/>
        <v>3.9104278074866308</v>
      </c>
      <c r="S20" s="613">
        <f t="shared" si="8"/>
        <v>3.7665843092127531</v>
      </c>
      <c r="T20" s="618">
        <v>18879</v>
      </c>
      <c r="U20" s="335">
        <v>9662</v>
      </c>
      <c r="V20" s="335">
        <v>9217</v>
      </c>
      <c r="W20" s="613">
        <v>7.7553485162180813</v>
      </c>
      <c r="X20" s="613">
        <f t="shared" si="9"/>
        <v>3.9690755529264847</v>
      </c>
      <c r="Y20" s="613">
        <f t="shared" si="10"/>
        <v>3.7862729632915966</v>
      </c>
      <c r="Z20" s="618">
        <v>19974</v>
      </c>
      <c r="AA20" s="335">
        <v>10133</v>
      </c>
      <c r="AB20" s="335">
        <v>9841</v>
      </c>
      <c r="AC20" s="612">
        <v>7.4076271783593741</v>
      </c>
      <c r="AD20" s="612">
        <v>3.7579596574704888</v>
      </c>
      <c r="AE20" s="612">
        <v>3.6496675208888858</v>
      </c>
      <c r="AF20" s="618">
        <v>21457</v>
      </c>
      <c r="AG20" s="335">
        <v>11035</v>
      </c>
      <c r="AH20" s="335">
        <v>10422</v>
      </c>
      <c r="AI20" s="612">
        <f t="shared" si="11"/>
        <v>7.4244390235463058</v>
      </c>
      <c r="AJ20" s="612">
        <f t="shared" si="13"/>
        <v>3.818273040258819</v>
      </c>
      <c r="AK20" s="612">
        <f t="shared" si="12"/>
        <v>3.6061659832874864</v>
      </c>
      <c r="AL20" s="581" t="s">
        <v>69</v>
      </c>
      <c r="AM20" s="597"/>
    </row>
    <row r="21" spans="1:40" ht="27.6" customHeight="1">
      <c r="A21" s="370" t="s">
        <v>70</v>
      </c>
      <c r="B21" s="372">
        <v>10272</v>
      </c>
      <c r="C21" s="372">
        <v>5049</v>
      </c>
      <c r="D21" s="372">
        <v>5223</v>
      </c>
      <c r="E21" s="371">
        <f t="shared" si="1"/>
        <v>4.6204917369126548</v>
      </c>
      <c r="F21" s="371">
        <f t="shared" si="3"/>
        <v>2.2711120307313077</v>
      </c>
      <c r="G21" s="371">
        <f t="shared" si="4"/>
        <v>2.3493797061813471</v>
      </c>
      <c r="H21" s="618">
        <v>11773</v>
      </c>
      <c r="I21" s="335">
        <v>5779</v>
      </c>
      <c r="J21" s="335">
        <v>5994</v>
      </c>
      <c r="K21" s="613">
        <f t="shared" si="0"/>
        <v>5.1107184872308</v>
      </c>
      <c r="L21" s="613">
        <f t="shared" si="5"/>
        <v>2.5086929531730906</v>
      </c>
      <c r="M21" s="613">
        <f t="shared" si="6"/>
        <v>2.6020255340577099</v>
      </c>
      <c r="N21" s="618">
        <f t="shared" si="2"/>
        <v>13404</v>
      </c>
      <c r="O21" s="335">
        <v>6593</v>
      </c>
      <c r="P21" s="335">
        <v>6811</v>
      </c>
      <c r="Q21" s="613">
        <v>5.9901738473167043</v>
      </c>
      <c r="R21" s="613">
        <f t="shared" si="7"/>
        <v>2.789294659175523</v>
      </c>
      <c r="S21" s="613">
        <f t="shared" si="8"/>
        <v>2.8815237257158328</v>
      </c>
      <c r="T21" s="618">
        <v>14582</v>
      </c>
      <c r="U21" s="335">
        <v>7237</v>
      </c>
      <c r="V21" s="335">
        <v>7345</v>
      </c>
      <c r="W21" s="613">
        <v>5.9901738473167043</v>
      </c>
      <c r="X21" s="613">
        <f t="shared" si="9"/>
        <v>2.9729041375004108</v>
      </c>
      <c r="Y21" s="613">
        <f t="shared" si="10"/>
        <v>3.0172697098162939</v>
      </c>
      <c r="Z21" s="618">
        <v>16090</v>
      </c>
      <c r="AA21" s="335">
        <v>7906</v>
      </c>
      <c r="AB21" s="335">
        <v>8184</v>
      </c>
      <c r="AC21" s="612">
        <v>5.9671934164314777</v>
      </c>
      <c r="AD21" s="612">
        <v>2.9320466842950443</v>
      </c>
      <c r="AE21" s="612">
        <v>3.0351467321364329</v>
      </c>
      <c r="AF21" s="618">
        <v>18371</v>
      </c>
      <c r="AG21" s="335">
        <v>9056</v>
      </c>
      <c r="AH21" s="335">
        <v>9315</v>
      </c>
      <c r="AI21" s="612">
        <f t="shared" si="11"/>
        <v>6.3566374284181926</v>
      </c>
      <c r="AJ21" s="612">
        <f t="shared" si="13"/>
        <v>3.133509800868497</v>
      </c>
      <c r="AK21" s="612">
        <f t="shared" si="12"/>
        <v>3.2231276275496961</v>
      </c>
      <c r="AL21" s="581" t="s">
        <v>70</v>
      </c>
      <c r="AM21" s="597"/>
    </row>
    <row r="22" spans="1:40" ht="27.6" customHeight="1">
      <c r="A22" s="370" t="s">
        <v>71</v>
      </c>
      <c r="B22" s="372">
        <v>8682</v>
      </c>
      <c r="C22" s="372">
        <v>4126</v>
      </c>
      <c r="D22" s="372">
        <v>4556</v>
      </c>
      <c r="E22" s="371">
        <f t="shared" si="1"/>
        <v>3.9052871164209186</v>
      </c>
      <c r="F22" s="371">
        <f t="shared" si="3"/>
        <v>1.8559334994647212</v>
      </c>
      <c r="G22" s="371">
        <f t="shared" si="4"/>
        <v>2.0493536169561972</v>
      </c>
      <c r="H22" s="618">
        <v>9055</v>
      </c>
      <c r="I22" s="335">
        <v>4285</v>
      </c>
      <c r="J22" s="335">
        <v>4770</v>
      </c>
      <c r="K22" s="613">
        <f t="shared" si="0"/>
        <v>3.9308210228382658</v>
      </c>
      <c r="L22" s="613">
        <f t="shared" si="5"/>
        <v>1.8601400422818299</v>
      </c>
      <c r="M22" s="613">
        <f t="shared" si="6"/>
        <v>2.0706809805564359</v>
      </c>
      <c r="N22" s="618">
        <f t="shared" si="2"/>
        <v>9056</v>
      </c>
      <c r="O22" s="335">
        <v>4266</v>
      </c>
      <c r="P22" s="335">
        <v>4790</v>
      </c>
      <c r="Q22" s="613">
        <v>3.9086890794965328</v>
      </c>
      <c r="R22" s="613">
        <f t="shared" si="7"/>
        <v>1.8048128342245988</v>
      </c>
      <c r="S22" s="613">
        <f t="shared" si="8"/>
        <v>2.0265010492113991</v>
      </c>
      <c r="T22" s="618">
        <v>9515</v>
      </c>
      <c r="U22" s="335">
        <v>4477</v>
      </c>
      <c r="V22" s="335">
        <v>5038</v>
      </c>
      <c r="W22" s="613">
        <v>3.9086890794965328</v>
      </c>
      <c r="X22" s="613">
        <f t="shared" si="9"/>
        <v>1.8391172894278485</v>
      </c>
      <c r="Y22" s="613">
        <f t="shared" si="10"/>
        <v>2.0695717900686845</v>
      </c>
      <c r="Z22" s="618">
        <v>10160</v>
      </c>
      <c r="AA22" s="335">
        <v>4758</v>
      </c>
      <c r="AB22" s="335">
        <v>5402</v>
      </c>
      <c r="AC22" s="612">
        <v>3.7679729714694723</v>
      </c>
      <c r="AD22" s="612">
        <v>1.764568444709818</v>
      </c>
      <c r="AE22" s="612">
        <v>2.0034045267596547</v>
      </c>
      <c r="AF22" s="618">
        <v>11510</v>
      </c>
      <c r="AG22" s="335">
        <v>5490</v>
      </c>
      <c r="AH22" s="335">
        <v>6020</v>
      </c>
      <c r="AI22" s="612">
        <f t="shared" si="11"/>
        <v>3.9826300583034895</v>
      </c>
      <c r="AJ22" s="612">
        <f t="shared" si="13"/>
        <v>1.8996211138215602</v>
      </c>
      <c r="AK22" s="612">
        <f t="shared" si="12"/>
        <v>2.0830089444819291</v>
      </c>
      <c r="AL22" s="581" t="s">
        <v>71</v>
      </c>
      <c r="AM22" s="597"/>
    </row>
    <row r="23" spans="1:40" ht="27.6" customHeight="1">
      <c r="A23" s="370" t="s">
        <v>72</v>
      </c>
      <c r="B23" s="372">
        <v>6938</v>
      </c>
      <c r="C23" s="372">
        <v>3071</v>
      </c>
      <c r="D23" s="372">
        <v>3867</v>
      </c>
      <c r="E23" s="371">
        <f t="shared" si="1"/>
        <v>3.1208111050136296</v>
      </c>
      <c r="F23" s="371">
        <f t="shared" si="3"/>
        <v>1.3813794902705183</v>
      </c>
      <c r="G23" s="371">
        <f t="shared" si="4"/>
        <v>1.7394316147431113</v>
      </c>
      <c r="H23" s="618">
        <v>7232</v>
      </c>
      <c r="I23" s="335">
        <v>3252</v>
      </c>
      <c r="J23" s="335">
        <v>3980</v>
      </c>
      <c r="K23" s="613">
        <f t="shared" si="0"/>
        <v>3.1394475579421686</v>
      </c>
      <c r="L23" s="613">
        <f t="shared" si="5"/>
        <v>1.4117095490082872</v>
      </c>
      <c r="M23" s="613">
        <f t="shared" si="6"/>
        <v>1.7277380089338816</v>
      </c>
      <c r="N23" s="618">
        <f t="shared" si="2"/>
        <v>7495</v>
      </c>
      <c r="O23" s="335">
        <v>3471</v>
      </c>
      <c r="P23" s="335">
        <v>4024</v>
      </c>
      <c r="Q23" s="613">
        <v>3.1824082289920801</v>
      </c>
      <c r="R23" s="613">
        <f t="shared" si="7"/>
        <v>1.4684728897312664</v>
      </c>
      <c r="S23" s="613">
        <f t="shared" si="8"/>
        <v>1.7024301089826035</v>
      </c>
      <c r="T23" s="618">
        <v>7747</v>
      </c>
      <c r="U23" s="335">
        <v>3598</v>
      </c>
      <c r="V23" s="335">
        <v>4149</v>
      </c>
      <c r="W23" s="613">
        <v>3.1824082289920801</v>
      </c>
      <c r="X23" s="613">
        <f t="shared" si="9"/>
        <v>1.4780308258569128</v>
      </c>
      <c r="Y23" s="613">
        <f t="shared" si="10"/>
        <v>1.7043774031351673</v>
      </c>
      <c r="Z23" s="618">
        <v>8442</v>
      </c>
      <c r="AA23" s="335">
        <v>3926</v>
      </c>
      <c r="AB23" s="335">
        <v>4516</v>
      </c>
      <c r="AC23" s="612">
        <v>3.1308295103489452</v>
      </c>
      <c r="AD23" s="612">
        <v>1.4560100281485382</v>
      </c>
      <c r="AE23" s="612">
        <v>1.6748194822004074</v>
      </c>
      <c r="AF23" s="618">
        <v>8996</v>
      </c>
      <c r="AG23" s="335">
        <v>4147</v>
      </c>
      <c r="AH23" s="335">
        <v>4849</v>
      </c>
      <c r="AI23" s="612">
        <f t="shared" si="11"/>
        <v>3.1127489143786438</v>
      </c>
      <c r="AJ23" s="612">
        <f t="shared" si="13"/>
        <v>1.4349232712236812</v>
      </c>
      <c r="AK23" s="612">
        <f t="shared" si="12"/>
        <v>1.6778256431549627</v>
      </c>
      <c r="AL23" s="581" t="s">
        <v>72</v>
      </c>
      <c r="AM23" s="597"/>
    </row>
    <row r="24" spans="1:40" ht="27.6" customHeight="1">
      <c r="A24" s="359" t="s">
        <v>107</v>
      </c>
      <c r="B24" s="373">
        <v>7520</v>
      </c>
      <c r="C24" s="374">
        <v>2652</v>
      </c>
      <c r="D24" s="374">
        <v>4868</v>
      </c>
      <c r="E24" s="352">
        <f t="shared" si="1"/>
        <v>3.3826029849672086</v>
      </c>
      <c r="F24" s="352">
        <f t="shared" si="3"/>
        <v>1.1929073292730101</v>
      </c>
      <c r="G24" s="352">
        <f t="shared" si="4"/>
        <v>2.1896956556941984</v>
      </c>
      <c r="H24" s="619">
        <v>8185</v>
      </c>
      <c r="I24" s="374">
        <v>2954</v>
      </c>
      <c r="J24" s="374">
        <v>5231</v>
      </c>
      <c r="K24" s="586">
        <f t="shared" si="0"/>
        <v>3.5531496490260848</v>
      </c>
      <c r="L24" s="586">
        <f t="shared" si="5"/>
        <v>1.282346250851931</v>
      </c>
      <c r="M24" s="586">
        <f t="shared" si="6"/>
        <v>2.270803398174154</v>
      </c>
      <c r="N24" s="619">
        <f t="shared" si="2"/>
        <v>9081</v>
      </c>
      <c r="O24" s="374">
        <v>3231</v>
      </c>
      <c r="P24" s="374">
        <v>5850</v>
      </c>
      <c r="Q24" s="586">
        <v>4.1251766407045913</v>
      </c>
      <c r="R24" s="586">
        <f t="shared" si="7"/>
        <v>1.3669363027144115</v>
      </c>
      <c r="S24" s="586">
        <f t="shared" si="8"/>
        <v>2.4749543085358425</v>
      </c>
      <c r="T24" s="619">
        <v>10042</v>
      </c>
      <c r="U24" s="374">
        <v>3640</v>
      </c>
      <c r="V24" s="374">
        <v>6402</v>
      </c>
      <c r="W24" s="586">
        <v>4.1251766407045913</v>
      </c>
      <c r="X24" s="586">
        <f t="shared" si="9"/>
        <v>1.495284103979756</v>
      </c>
      <c r="Y24" s="586">
        <f t="shared" si="10"/>
        <v>2.6298925367248347</v>
      </c>
      <c r="Z24" s="619">
        <v>12065</v>
      </c>
      <c r="AA24" s="374">
        <v>4240</v>
      </c>
      <c r="AB24" s="374">
        <v>7825</v>
      </c>
      <c r="AC24" s="678">
        <v>4.4744679036199981</v>
      </c>
      <c r="AD24" s="678">
        <v>1.5724611613219057</v>
      </c>
      <c r="AE24" s="679">
        <v>2.9020067422980929</v>
      </c>
      <c r="AF24" s="619">
        <v>11739</v>
      </c>
      <c r="AG24" s="374">
        <v>4307</v>
      </c>
      <c r="AH24" s="374">
        <v>7432</v>
      </c>
      <c r="AI24" s="678">
        <f t="shared" si="11"/>
        <v>4.0618674417397624</v>
      </c>
      <c r="AJ24" s="678">
        <f t="shared" si="13"/>
        <v>1.4902856351966229</v>
      </c>
      <c r="AK24" s="679">
        <f t="shared" si="12"/>
        <v>2.5715818065431395</v>
      </c>
      <c r="AL24" s="676" t="s">
        <v>107</v>
      </c>
      <c r="AM24" s="591"/>
    </row>
    <row r="25" spans="1:40" s="376" customFormat="1" ht="15" customHeight="1">
      <c r="A25" s="164" t="s">
        <v>351</v>
      </c>
      <c r="B25" s="984" t="s">
        <v>604</v>
      </c>
      <c r="C25" s="984"/>
      <c r="D25" s="984"/>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984"/>
      <c r="AM25" s="984"/>
      <c r="AN25" s="984"/>
    </row>
    <row r="26" spans="1:40" s="378" customFormat="1" ht="15" customHeight="1">
      <c r="A26" s="196" t="s">
        <v>603</v>
      </c>
      <c r="B26" s="375"/>
      <c r="C26" s="375"/>
      <c r="D26" s="377"/>
      <c r="E26" s="371"/>
      <c r="F26" s="371"/>
      <c r="G26" s="371"/>
      <c r="H26" s="375"/>
      <c r="I26" s="375"/>
      <c r="J26" s="377"/>
      <c r="K26" s="371"/>
      <c r="L26" s="371"/>
      <c r="M26" s="371"/>
      <c r="N26" s="375"/>
      <c r="O26" s="375"/>
      <c r="P26" s="377"/>
      <c r="Q26" s="371"/>
      <c r="R26" s="371"/>
      <c r="S26" s="371"/>
      <c r="T26" s="371"/>
      <c r="U26" s="371"/>
      <c r="V26" s="371"/>
      <c r="W26" s="371"/>
      <c r="X26" s="371"/>
      <c r="Y26" s="371"/>
      <c r="Z26" s="371"/>
      <c r="AA26" s="371"/>
      <c r="AB26" s="371"/>
      <c r="AC26" s="371"/>
      <c r="AD26" s="371"/>
      <c r="AE26" s="371"/>
      <c r="AF26" s="371"/>
      <c r="AG26" s="371"/>
      <c r="AH26" s="371"/>
      <c r="AI26" s="371"/>
      <c r="AJ26" s="371"/>
      <c r="AK26" s="371"/>
      <c r="AL26" s="371"/>
      <c r="AM26" s="371"/>
    </row>
    <row r="27" spans="1:40">
      <c r="B27" s="379"/>
      <c r="C27" s="379"/>
      <c r="D27" s="379"/>
      <c r="H27" s="379"/>
      <c r="I27" s="379"/>
      <c r="J27" s="379"/>
      <c r="N27" s="379"/>
      <c r="O27" s="379"/>
      <c r="P27" s="379"/>
    </row>
    <row r="32" spans="1:40">
      <c r="B32" s="381">
        <f>SUM(B28:B31)</f>
        <v>0</v>
      </c>
      <c r="H32" s="381">
        <f>SUM(H28:H31)</f>
        <v>0</v>
      </c>
      <c r="N32" s="381">
        <f>SUM(N28:N31)</f>
        <v>0</v>
      </c>
    </row>
  </sheetData>
  <mergeCells count="10">
    <mergeCell ref="N1:Y1"/>
    <mergeCell ref="A1:M1"/>
    <mergeCell ref="Z3:AE3"/>
    <mergeCell ref="B25:AN25"/>
    <mergeCell ref="B3:G3"/>
    <mergeCell ref="H3:M3"/>
    <mergeCell ref="N3:S3"/>
    <mergeCell ref="AL7:AM7"/>
    <mergeCell ref="T3:Y3"/>
    <mergeCell ref="AF3:AK3"/>
  </mergeCells>
  <phoneticPr fontId="4" type="noConversion"/>
  <printOptions horizontalCentered="1" gridLinesSet="0"/>
  <pageMargins left="1.2204724409448819" right="1.2204724409448819" top="1.0236220472440944" bottom="2.3622047244094491" header="0" footer="0"/>
  <pageSetup paperSize="9" scale="49" pageOrder="overThenDown" orientation="portrait" r:id="rId1"/>
  <headerFooter alignWithMargins="0"/>
  <colBreaks count="2" manualBreakCount="2">
    <brk id="1" max="25" man="1"/>
    <brk id="13"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1"/>
  <sheetViews>
    <sheetView view="pageBreakPreview" workbookViewId="0">
      <pane xSplit="1" ySplit="5" topLeftCell="B6" activePane="bottomRight" state="frozen"/>
      <selection activeCell="C16" sqref="C16"/>
      <selection pane="topRight" activeCell="C16" sqref="C16"/>
      <selection pane="bottomLeft" activeCell="C16" sqref="C16"/>
      <selection pane="bottomRight" activeCell="N7" sqref="N7"/>
    </sheetView>
  </sheetViews>
  <sheetFormatPr defaultColWidth="9" defaultRowHeight="17.25"/>
  <cols>
    <col min="1" max="1" width="14.125" style="280" customWidth="1"/>
    <col min="2" max="7" width="10.5" style="280" customWidth="1"/>
    <col min="8" max="8" width="17.5" style="280" customWidth="1"/>
    <col min="9" max="9" width="19.75" style="280" customWidth="1"/>
    <col min="10" max="10" width="20.5" style="336" customWidth="1"/>
    <col min="11" max="16384" width="9" style="336"/>
  </cols>
  <sheetData>
    <row r="1" spans="1:11" s="383" customFormat="1" ht="20.100000000000001" customHeight="1">
      <c r="A1" s="250" t="s">
        <v>374</v>
      </c>
      <c r="B1" s="250"/>
      <c r="C1" s="250"/>
      <c r="D1" s="250"/>
      <c r="E1" s="250"/>
      <c r="F1" s="250"/>
      <c r="G1" s="250"/>
      <c r="H1" s="250" t="s">
        <v>298</v>
      </c>
      <c r="I1" s="250"/>
      <c r="J1" s="382"/>
    </row>
    <row r="2" spans="1:11" s="280" customFormat="1" ht="20.100000000000001" customHeight="1" thickBot="1">
      <c r="A2" s="273" t="s">
        <v>600</v>
      </c>
      <c r="B2" s="273"/>
      <c r="C2" s="273"/>
      <c r="D2" s="273"/>
      <c r="E2" s="273"/>
      <c r="F2" s="273"/>
      <c r="G2" s="273"/>
      <c r="H2" s="273"/>
      <c r="I2" s="273"/>
      <c r="J2" s="384" t="s">
        <v>601</v>
      </c>
      <c r="K2" s="336"/>
    </row>
    <row r="3" spans="1:11" ht="21" customHeight="1" thickTop="1">
      <c r="A3" s="255" t="s">
        <v>108</v>
      </c>
      <c r="B3" s="385" t="s">
        <v>568</v>
      </c>
      <c r="C3" s="386"/>
      <c r="D3" s="385"/>
      <c r="E3" s="991" t="s">
        <v>297</v>
      </c>
      <c r="F3" s="992"/>
      <c r="G3" s="992"/>
      <c r="H3" s="730" t="s">
        <v>12</v>
      </c>
      <c r="I3" s="730" t="s">
        <v>13</v>
      </c>
      <c r="J3" s="388" t="s">
        <v>101</v>
      </c>
    </row>
    <row r="4" spans="1:11" ht="21" customHeight="1">
      <c r="A4" s="389"/>
      <c r="B4" s="386"/>
      <c r="C4" s="689" t="s">
        <v>296</v>
      </c>
      <c r="D4" s="690" t="s">
        <v>295</v>
      </c>
      <c r="E4" s="390"/>
      <c r="F4" s="728" t="s">
        <v>296</v>
      </c>
      <c r="G4" s="729" t="s">
        <v>295</v>
      </c>
      <c r="H4" s="728"/>
      <c r="I4" s="391"/>
      <c r="J4" s="691"/>
    </row>
    <row r="5" spans="1:11" ht="21" customHeight="1">
      <c r="A5" s="727" t="s">
        <v>294</v>
      </c>
      <c r="B5" s="728"/>
      <c r="C5" s="728" t="s">
        <v>293</v>
      </c>
      <c r="D5" s="727" t="s">
        <v>292</v>
      </c>
      <c r="E5" s="392"/>
      <c r="F5" s="392" t="s">
        <v>293</v>
      </c>
      <c r="G5" s="309" t="s">
        <v>292</v>
      </c>
      <c r="H5" s="728" t="s">
        <v>14</v>
      </c>
      <c r="I5" s="728" t="s">
        <v>15</v>
      </c>
      <c r="J5" s="309" t="s">
        <v>291</v>
      </c>
    </row>
    <row r="6" spans="1:11" s="280" customFormat="1" ht="22.9" customHeight="1">
      <c r="A6" s="310">
        <v>2015</v>
      </c>
      <c r="B6" s="396">
        <v>1624</v>
      </c>
      <c r="C6" s="396">
        <v>836</v>
      </c>
      <c r="D6" s="396">
        <v>788</v>
      </c>
      <c r="E6" s="396">
        <v>992</v>
      </c>
      <c r="F6" s="396">
        <v>564</v>
      </c>
      <c r="G6" s="396">
        <v>428</v>
      </c>
      <c r="H6" s="396">
        <v>1070</v>
      </c>
      <c r="I6" s="396">
        <v>569</v>
      </c>
      <c r="J6" s="397">
        <v>2015</v>
      </c>
      <c r="K6" s="322"/>
    </row>
    <row r="7" spans="1:11" s="280" customFormat="1" ht="22.9" customHeight="1">
      <c r="A7" s="310">
        <v>2016</v>
      </c>
      <c r="B7" s="396">
        <f t="shared" ref="B7" si="0">SUM(C7:D7)</f>
        <v>1525</v>
      </c>
      <c r="C7" s="396">
        <v>787</v>
      </c>
      <c r="D7" s="396">
        <v>738</v>
      </c>
      <c r="E7" s="396">
        <f t="shared" ref="E7" si="1">SUM(F7:G7)</f>
        <v>1166</v>
      </c>
      <c r="F7" s="396">
        <v>648</v>
      </c>
      <c r="G7" s="396">
        <v>518</v>
      </c>
      <c r="H7" s="396">
        <v>971</v>
      </c>
      <c r="I7" s="396">
        <v>523</v>
      </c>
      <c r="J7" s="397">
        <v>2016</v>
      </c>
      <c r="K7" s="322"/>
    </row>
    <row r="8" spans="1:11" s="280" customFormat="1" ht="22.9" customHeight="1">
      <c r="A8" s="310">
        <v>2017</v>
      </c>
      <c r="B8" s="396">
        <v>1402</v>
      </c>
      <c r="C8" s="396">
        <v>733</v>
      </c>
      <c r="D8" s="396">
        <v>669</v>
      </c>
      <c r="E8" s="396">
        <v>1151</v>
      </c>
      <c r="F8" s="396">
        <v>653</v>
      </c>
      <c r="G8" s="396">
        <v>498</v>
      </c>
      <c r="H8" s="396">
        <v>910</v>
      </c>
      <c r="I8" s="396">
        <v>536</v>
      </c>
      <c r="J8" s="397">
        <v>2017</v>
      </c>
      <c r="K8" s="322"/>
    </row>
    <row r="9" spans="1:11" s="280" customFormat="1" ht="22.9" customHeight="1">
      <c r="A9" s="310">
        <v>2018</v>
      </c>
      <c r="B9" s="726">
        <f>SUM(C9+D9)</f>
        <v>1304</v>
      </c>
      <c r="C9" s="472">
        <v>666</v>
      </c>
      <c r="D9" s="472">
        <v>638</v>
      </c>
      <c r="E9" s="473">
        <f t="shared" ref="E9:E10" si="2">SUM(F9+G9)</f>
        <v>1244</v>
      </c>
      <c r="F9" s="472">
        <v>697</v>
      </c>
      <c r="G9" s="472">
        <v>547</v>
      </c>
      <c r="H9" s="472">
        <v>994</v>
      </c>
      <c r="I9" s="474">
        <v>602</v>
      </c>
      <c r="J9" s="397">
        <v>2018</v>
      </c>
      <c r="K9" s="322"/>
    </row>
    <row r="10" spans="1:11" s="280" customFormat="1" ht="22.9" customHeight="1">
      <c r="A10" s="310">
        <v>2019</v>
      </c>
      <c r="B10" s="726">
        <f>SUM(C10+D10)</f>
        <v>1256</v>
      </c>
      <c r="C10" s="472">
        <v>646</v>
      </c>
      <c r="D10" s="724">
        <v>610</v>
      </c>
      <c r="E10" s="473">
        <f t="shared" si="2"/>
        <v>1364</v>
      </c>
      <c r="F10" s="724">
        <v>793</v>
      </c>
      <c r="G10" s="472">
        <v>571</v>
      </c>
      <c r="H10" s="472">
        <v>958</v>
      </c>
      <c r="I10" s="474">
        <v>595</v>
      </c>
      <c r="J10" s="397">
        <v>2019</v>
      </c>
      <c r="K10" s="322"/>
    </row>
    <row r="11" spans="1:11" s="280" customFormat="1" ht="22.9" customHeight="1">
      <c r="A11" s="310">
        <v>2020</v>
      </c>
      <c r="B11" s="726">
        <v>1243</v>
      </c>
      <c r="C11" s="724">
        <v>619</v>
      </c>
      <c r="D11" s="724">
        <v>624</v>
      </c>
      <c r="E11" s="725">
        <v>1431</v>
      </c>
      <c r="F11" s="724">
        <v>779</v>
      </c>
      <c r="G11" s="724">
        <v>652</v>
      </c>
      <c r="H11" s="724">
        <v>896</v>
      </c>
      <c r="I11" s="474">
        <v>613</v>
      </c>
      <c r="J11" s="677">
        <v>2020</v>
      </c>
      <c r="K11" s="322"/>
    </row>
    <row r="12" spans="1:11" s="400" customFormat="1" ht="22.9" customHeight="1">
      <c r="A12" s="653">
        <v>2021</v>
      </c>
      <c r="B12" s="693">
        <v>1218</v>
      </c>
      <c r="C12" s="654">
        <v>637</v>
      </c>
      <c r="D12" s="654">
        <v>581</v>
      </c>
      <c r="E12" s="694">
        <v>1561</v>
      </c>
      <c r="F12" s="654">
        <v>864</v>
      </c>
      <c r="G12" s="654">
        <v>697</v>
      </c>
      <c r="H12" s="654">
        <v>777</v>
      </c>
      <c r="I12" s="701">
        <v>553</v>
      </c>
      <c r="J12" s="692">
        <v>2021</v>
      </c>
      <c r="K12" s="399"/>
    </row>
    <row r="13" spans="1:11" s="400" customFormat="1" ht="22.9" customHeight="1">
      <c r="A13" s="653">
        <v>2022</v>
      </c>
      <c r="B13" s="693">
        <v>1203</v>
      </c>
      <c r="C13" s="654">
        <v>611</v>
      </c>
      <c r="D13" s="654">
        <v>592</v>
      </c>
      <c r="E13" s="694">
        <v>1855</v>
      </c>
      <c r="F13" s="654">
        <v>974</v>
      </c>
      <c r="G13" s="654">
        <v>881</v>
      </c>
      <c r="H13" s="654">
        <v>863</v>
      </c>
      <c r="I13" s="701">
        <v>515</v>
      </c>
      <c r="J13" s="692">
        <v>2022</v>
      </c>
      <c r="K13" s="399"/>
    </row>
    <row r="14" spans="1:11" s="400" customFormat="1" ht="22.9" customHeight="1">
      <c r="A14" s="653">
        <v>2023</v>
      </c>
      <c r="B14" s="695">
        <v>1389</v>
      </c>
      <c r="C14" s="695">
        <v>738</v>
      </c>
      <c r="D14" s="695">
        <v>651</v>
      </c>
      <c r="E14" s="696">
        <v>1815</v>
      </c>
      <c r="F14" s="696">
        <v>1004</v>
      </c>
      <c r="G14" s="696">
        <v>811</v>
      </c>
      <c r="H14" s="697">
        <v>1009</v>
      </c>
      <c r="I14" s="702">
        <v>617</v>
      </c>
      <c r="J14" s="692">
        <v>2023</v>
      </c>
      <c r="K14" s="399"/>
    </row>
    <row r="15" spans="1:11" s="400" customFormat="1" ht="22.9" customHeight="1">
      <c r="A15" s="656">
        <v>2024</v>
      </c>
      <c r="B15" s="657">
        <v>1610</v>
      </c>
      <c r="C15" s="657">
        <v>831</v>
      </c>
      <c r="D15" s="657">
        <v>779</v>
      </c>
      <c r="E15" s="699">
        <v>1885</v>
      </c>
      <c r="F15" s="699">
        <v>991</v>
      </c>
      <c r="G15" s="699">
        <v>894</v>
      </c>
      <c r="H15" s="700">
        <v>1190</v>
      </c>
      <c r="I15" s="658">
        <v>627</v>
      </c>
      <c r="J15" s="698">
        <v>2024</v>
      </c>
      <c r="K15" s="399"/>
    </row>
    <row r="16" spans="1:11" s="400" customFormat="1" ht="22.9" customHeight="1">
      <c r="A16" s="660" t="s">
        <v>19</v>
      </c>
      <c r="B16" s="661">
        <v>131</v>
      </c>
      <c r="C16" s="661">
        <v>66</v>
      </c>
      <c r="D16" s="661">
        <v>65</v>
      </c>
      <c r="E16" s="661">
        <v>150</v>
      </c>
      <c r="F16" s="662">
        <v>82</v>
      </c>
      <c r="G16" s="662">
        <v>68</v>
      </c>
      <c r="H16" s="663">
        <v>128</v>
      </c>
      <c r="I16" s="663">
        <v>50</v>
      </c>
      <c r="J16" s="664" t="s">
        <v>20</v>
      </c>
    </row>
    <row r="17" spans="1:12" s="400" customFormat="1" ht="22.9" customHeight="1">
      <c r="A17" s="660" t="s">
        <v>21</v>
      </c>
      <c r="B17" s="661">
        <v>137</v>
      </c>
      <c r="C17" s="665">
        <v>69</v>
      </c>
      <c r="D17" s="665">
        <v>68</v>
      </c>
      <c r="E17" s="661">
        <v>165</v>
      </c>
      <c r="F17" s="662">
        <v>87</v>
      </c>
      <c r="G17" s="662">
        <v>78</v>
      </c>
      <c r="H17" s="663">
        <v>97</v>
      </c>
      <c r="I17" s="663">
        <v>46</v>
      </c>
      <c r="J17" s="664" t="s">
        <v>22</v>
      </c>
    </row>
    <row r="18" spans="1:12" s="400" customFormat="1" ht="22.9" customHeight="1">
      <c r="A18" s="660" t="s">
        <v>23</v>
      </c>
      <c r="B18" s="661">
        <v>112</v>
      </c>
      <c r="C18" s="661">
        <v>58</v>
      </c>
      <c r="D18" s="661">
        <v>54</v>
      </c>
      <c r="E18" s="661">
        <v>171</v>
      </c>
      <c r="F18" s="662">
        <v>86</v>
      </c>
      <c r="G18" s="662">
        <v>85</v>
      </c>
      <c r="H18" s="663">
        <v>111</v>
      </c>
      <c r="I18" s="663">
        <v>64</v>
      </c>
      <c r="J18" s="664" t="s">
        <v>24</v>
      </c>
    </row>
    <row r="19" spans="1:12" s="400" customFormat="1" ht="22.9" customHeight="1">
      <c r="A19" s="660" t="s">
        <v>290</v>
      </c>
      <c r="B19" s="661">
        <v>129</v>
      </c>
      <c r="C19" s="665">
        <v>70</v>
      </c>
      <c r="D19" s="665">
        <v>59</v>
      </c>
      <c r="E19" s="661">
        <v>159</v>
      </c>
      <c r="F19" s="662">
        <v>90</v>
      </c>
      <c r="G19" s="662">
        <v>69</v>
      </c>
      <c r="H19" s="663">
        <v>89</v>
      </c>
      <c r="I19" s="663">
        <v>38</v>
      </c>
      <c r="J19" s="664" t="s">
        <v>25</v>
      </c>
    </row>
    <row r="20" spans="1:12" s="400" customFormat="1" ht="22.9" customHeight="1">
      <c r="A20" s="660" t="s">
        <v>26</v>
      </c>
      <c r="B20" s="661">
        <v>126</v>
      </c>
      <c r="C20" s="665">
        <v>64</v>
      </c>
      <c r="D20" s="665">
        <v>62</v>
      </c>
      <c r="E20" s="661">
        <v>129</v>
      </c>
      <c r="F20" s="662">
        <v>69</v>
      </c>
      <c r="G20" s="662">
        <v>60</v>
      </c>
      <c r="H20" s="663">
        <v>106</v>
      </c>
      <c r="I20" s="663">
        <v>57</v>
      </c>
      <c r="J20" s="664" t="s">
        <v>27</v>
      </c>
    </row>
    <row r="21" spans="1:12" s="400" customFormat="1" ht="22.9" customHeight="1">
      <c r="A21" s="660" t="s">
        <v>28</v>
      </c>
      <c r="B21" s="661">
        <v>119</v>
      </c>
      <c r="C21" s="665">
        <v>62</v>
      </c>
      <c r="D21" s="665">
        <v>57</v>
      </c>
      <c r="E21" s="661">
        <v>139</v>
      </c>
      <c r="F21" s="662">
        <v>70</v>
      </c>
      <c r="G21" s="662">
        <v>69</v>
      </c>
      <c r="H21" s="663">
        <v>94</v>
      </c>
      <c r="I21" s="663">
        <v>50</v>
      </c>
      <c r="J21" s="664" t="s">
        <v>29</v>
      </c>
      <c r="L21" s="401"/>
    </row>
    <row r="22" spans="1:12" s="400" customFormat="1" ht="22.9" customHeight="1">
      <c r="A22" s="660" t="s">
        <v>30</v>
      </c>
      <c r="B22" s="661">
        <v>136</v>
      </c>
      <c r="C22" s="665">
        <v>70</v>
      </c>
      <c r="D22" s="665">
        <v>66</v>
      </c>
      <c r="E22" s="661">
        <v>136</v>
      </c>
      <c r="F22" s="662">
        <v>78</v>
      </c>
      <c r="G22" s="662">
        <v>58</v>
      </c>
      <c r="H22" s="663">
        <v>100</v>
      </c>
      <c r="I22" s="663">
        <v>49</v>
      </c>
      <c r="J22" s="664" t="s">
        <v>31</v>
      </c>
    </row>
    <row r="23" spans="1:12" s="400" customFormat="1" ht="22.9" customHeight="1">
      <c r="A23" s="660" t="s">
        <v>32</v>
      </c>
      <c r="B23" s="661">
        <v>144</v>
      </c>
      <c r="C23" s="665">
        <v>67</v>
      </c>
      <c r="D23" s="665">
        <v>77</v>
      </c>
      <c r="E23" s="661">
        <v>165</v>
      </c>
      <c r="F23" s="662">
        <v>81</v>
      </c>
      <c r="G23" s="662">
        <v>84</v>
      </c>
      <c r="H23" s="663">
        <v>100</v>
      </c>
      <c r="I23" s="663">
        <v>67</v>
      </c>
      <c r="J23" s="664" t="s">
        <v>33</v>
      </c>
    </row>
    <row r="24" spans="1:12" s="400" customFormat="1" ht="22.9" customHeight="1">
      <c r="A24" s="660" t="s">
        <v>34</v>
      </c>
      <c r="B24" s="661">
        <v>157</v>
      </c>
      <c r="C24" s="665">
        <v>84</v>
      </c>
      <c r="D24" s="665">
        <v>73</v>
      </c>
      <c r="E24" s="661">
        <v>173</v>
      </c>
      <c r="F24" s="662">
        <v>99</v>
      </c>
      <c r="G24" s="662">
        <v>74</v>
      </c>
      <c r="H24" s="663">
        <v>69</v>
      </c>
      <c r="I24" s="663">
        <v>56</v>
      </c>
      <c r="J24" s="664" t="s">
        <v>35</v>
      </c>
    </row>
    <row r="25" spans="1:12" s="400" customFormat="1" ht="22.9" customHeight="1">
      <c r="A25" s="660" t="s">
        <v>36</v>
      </c>
      <c r="B25" s="661">
        <v>150</v>
      </c>
      <c r="C25" s="665">
        <v>76</v>
      </c>
      <c r="D25" s="665">
        <v>74</v>
      </c>
      <c r="E25" s="661">
        <v>179</v>
      </c>
      <c r="F25" s="662">
        <v>89</v>
      </c>
      <c r="G25" s="662">
        <v>90</v>
      </c>
      <c r="H25" s="663">
        <v>98</v>
      </c>
      <c r="I25" s="663">
        <v>46</v>
      </c>
      <c r="J25" s="664" t="s">
        <v>37</v>
      </c>
    </row>
    <row r="26" spans="1:12" s="400" customFormat="1" ht="22.9" customHeight="1">
      <c r="A26" s="660" t="s">
        <v>38</v>
      </c>
      <c r="B26" s="661">
        <v>139</v>
      </c>
      <c r="C26" s="665">
        <v>76</v>
      </c>
      <c r="D26" s="665">
        <v>63</v>
      </c>
      <c r="E26" s="661">
        <v>163</v>
      </c>
      <c r="F26" s="662">
        <v>81</v>
      </c>
      <c r="G26" s="662">
        <v>82</v>
      </c>
      <c r="H26" s="663">
        <v>104</v>
      </c>
      <c r="I26" s="663">
        <v>45</v>
      </c>
      <c r="J26" s="664" t="s">
        <v>39</v>
      </c>
    </row>
    <row r="27" spans="1:12" s="400" customFormat="1" ht="22.9" customHeight="1">
      <c r="A27" s="666" t="s">
        <v>40</v>
      </c>
      <c r="B27" s="668">
        <v>130</v>
      </c>
      <c r="C27" s="667">
        <v>69</v>
      </c>
      <c r="D27" s="667">
        <v>61</v>
      </c>
      <c r="E27" s="668">
        <v>156</v>
      </c>
      <c r="F27" s="669">
        <v>79</v>
      </c>
      <c r="G27" s="670">
        <v>77</v>
      </c>
      <c r="H27" s="671">
        <v>94</v>
      </c>
      <c r="I27" s="672">
        <v>59</v>
      </c>
      <c r="J27" s="673" t="s">
        <v>41</v>
      </c>
    </row>
    <row r="28" spans="1:12" s="322" customFormat="1" ht="15" customHeight="1">
      <c r="A28" s="258" t="s">
        <v>558</v>
      </c>
      <c r="B28" s="258"/>
      <c r="C28" s="258"/>
      <c r="D28" s="258"/>
      <c r="E28" s="258"/>
      <c r="F28" s="258"/>
      <c r="G28" s="258"/>
      <c r="H28" s="258"/>
      <c r="I28" s="258"/>
      <c r="J28" s="402" t="s">
        <v>586</v>
      </c>
    </row>
    <row r="29" spans="1:12" s="270" customFormat="1">
      <c r="A29" s="322"/>
      <c r="B29" s="322"/>
      <c r="C29" s="322"/>
      <c r="D29" s="322"/>
      <c r="E29" s="322"/>
      <c r="F29" s="322"/>
      <c r="G29" s="322"/>
      <c r="H29" s="322"/>
      <c r="I29" s="322"/>
    </row>
    <row r="30" spans="1:12" s="270" customFormat="1">
      <c r="A30" s="322"/>
      <c r="B30" s="322"/>
      <c r="C30" s="322"/>
      <c r="D30" s="322"/>
      <c r="E30" s="322"/>
      <c r="F30" s="322"/>
      <c r="G30" s="322"/>
      <c r="H30" s="322"/>
      <c r="I30" s="322"/>
    </row>
    <row r="31" spans="1:12" s="270" customFormat="1">
      <c r="A31" s="322"/>
      <c r="B31" s="322"/>
      <c r="C31" s="322"/>
      <c r="D31" s="322"/>
      <c r="E31" s="322"/>
      <c r="F31" s="322"/>
      <c r="G31" s="322"/>
      <c r="H31" s="322"/>
      <c r="I31" s="322"/>
    </row>
    <row r="32" spans="1:12" s="270" customFormat="1">
      <c r="A32" s="322"/>
      <c r="B32" s="322"/>
      <c r="C32" s="322"/>
      <c r="D32" s="322"/>
      <c r="E32" s="322"/>
      <c r="F32" s="322"/>
      <c r="G32" s="322"/>
      <c r="H32" s="322"/>
      <c r="I32" s="322"/>
    </row>
    <row r="33" spans="1:9" s="270" customFormat="1">
      <c r="A33" s="322"/>
      <c r="B33" s="322"/>
      <c r="C33" s="322"/>
      <c r="D33" s="322"/>
      <c r="E33" s="322"/>
      <c r="F33" s="322"/>
      <c r="G33" s="322"/>
      <c r="H33" s="322"/>
      <c r="I33" s="322"/>
    </row>
    <row r="34" spans="1:9" s="270" customFormat="1">
      <c r="A34" s="322"/>
      <c r="B34" s="322"/>
      <c r="C34" s="322"/>
      <c r="D34" s="322"/>
      <c r="E34" s="322"/>
      <c r="F34" s="322"/>
      <c r="G34" s="322"/>
      <c r="H34" s="322"/>
      <c r="I34" s="322"/>
    </row>
    <row r="35" spans="1:9" s="270" customFormat="1">
      <c r="A35" s="322"/>
      <c r="B35" s="322"/>
      <c r="C35" s="322"/>
      <c r="D35" s="322"/>
      <c r="E35" s="322"/>
      <c r="F35" s="322"/>
      <c r="G35" s="322"/>
      <c r="H35" s="322"/>
      <c r="I35" s="322"/>
    </row>
    <row r="36" spans="1:9" s="270" customFormat="1">
      <c r="A36" s="322"/>
      <c r="B36" s="322"/>
      <c r="C36" s="322"/>
      <c r="D36" s="322"/>
      <c r="E36" s="322"/>
      <c r="F36" s="322"/>
      <c r="G36" s="322"/>
      <c r="H36" s="322"/>
      <c r="I36" s="322"/>
    </row>
    <row r="37" spans="1:9" s="270" customFormat="1">
      <c r="A37" s="322"/>
      <c r="B37" s="322"/>
      <c r="C37" s="322"/>
      <c r="D37" s="322"/>
      <c r="E37" s="322"/>
      <c r="F37" s="322"/>
      <c r="G37" s="322"/>
      <c r="H37" s="322"/>
      <c r="I37" s="322"/>
    </row>
    <row r="38" spans="1:9" s="270" customFormat="1">
      <c r="A38" s="322"/>
      <c r="B38" s="322"/>
      <c r="C38" s="322"/>
      <c r="D38" s="322"/>
      <c r="E38" s="322"/>
      <c r="F38" s="322"/>
      <c r="G38" s="322"/>
      <c r="H38" s="322"/>
      <c r="I38" s="322"/>
    </row>
    <row r="39" spans="1:9" s="270" customFormat="1">
      <c r="A39" s="322"/>
      <c r="B39" s="322"/>
      <c r="C39" s="322"/>
      <c r="D39" s="322"/>
      <c r="E39" s="322"/>
      <c r="F39" s="322"/>
      <c r="G39" s="322"/>
      <c r="H39" s="322"/>
      <c r="I39" s="322"/>
    </row>
    <row r="40" spans="1:9" s="270" customFormat="1">
      <c r="A40" s="322"/>
      <c r="B40" s="322"/>
      <c r="C40" s="322"/>
      <c r="D40" s="322"/>
      <c r="E40" s="322"/>
      <c r="F40" s="322"/>
      <c r="G40" s="322"/>
      <c r="H40" s="322"/>
      <c r="I40" s="322"/>
    </row>
    <row r="41" spans="1:9" s="270" customFormat="1">
      <c r="A41" s="322"/>
      <c r="B41" s="322"/>
      <c r="C41" s="322"/>
      <c r="D41" s="322"/>
      <c r="E41" s="322"/>
      <c r="F41" s="322"/>
      <c r="G41" s="322"/>
      <c r="H41" s="322"/>
      <c r="I41" s="322"/>
    </row>
  </sheetData>
  <mergeCells count="1">
    <mergeCell ref="E3:G3"/>
  </mergeCells>
  <phoneticPr fontId="5" type="noConversion"/>
  <printOptions horizontalCentered="1" gridLinesSet="0"/>
  <pageMargins left="1.2204724409448819" right="1.2204724409448819" top="1.0236220472440944" bottom="2.3622047244094491" header="0" footer="0"/>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0"/>
  </sheetPr>
  <dimension ref="A1:T29"/>
  <sheetViews>
    <sheetView view="pageBreakPreview" zoomScaleNormal="100" zoomScaleSheetLayoutView="100" workbookViewId="0">
      <selection activeCell="C16" sqref="C16"/>
    </sheetView>
  </sheetViews>
  <sheetFormatPr defaultColWidth="9" defaultRowHeight="12"/>
  <cols>
    <col min="1" max="1" width="7.125" style="16" customWidth="1"/>
    <col min="2" max="2" width="9.625" style="16" customWidth="1"/>
    <col min="3" max="3" width="8" style="16" customWidth="1"/>
    <col min="4" max="4" width="7.75" style="16" customWidth="1"/>
    <col min="5" max="5" width="7.875" style="16" customWidth="1"/>
    <col min="6" max="6" width="6.875" style="16" customWidth="1"/>
    <col min="7" max="7" width="7" style="16" customWidth="1"/>
    <col min="8" max="8" width="8.125" style="16" customWidth="1"/>
    <col min="9" max="9" width="7.375" style="16" customWidth="1"/>
    <col min="10" max="11" width="7.625" style="16" customWidth="1"/>
    <col min="12" max="12" width="7.875" style="16" customWidth="1"/>
    <col min="13" max="13" width="7.5" style="16" customWidth="1"/>
    <col min="14" max="14" width="8.25" style="16" customWidth="1"/>
    <col min="15" max="15" width="7.375" style="16" customWidth="1"/>
    <col min="16" max="16" width="7.75" style="16" customWidth="1"/>
    <col min="17" max="17" width="7.5" style="16" customWidth="1"/>
    <col min="18" max="18" width="7.25" style="16" customWidth="1"/>
    <col min="19" max="19" width="7.5" style="16" customWidth="1"/>
    <col min="20" max="20" width="8.75" style="16" customWidth="1"/>
    <col min="21" max="16384" width="9" style="16"/>
  </cols>
  <sheetData>
    <row r="1" spans="1:20" s="29" customFormat="1" ht="20.100000000000001" customHeight="1">
      <c r="A1" s="7" t="s">
        <v>170</v>
      </c>
      <c r="B1" s="7"/>
      <c r="C1" s="7"/>
      <c r="D1" s="7"/>
      <c r="E1" s="7"/>
      <c r="F1" s="7"/>
      <c r="G1" s="7"/>
      <c r="H1" s="7"/>
      <c r="I1" s="7"/>
      <c r="J1" s="7"/>
      <c r="K1" s="7" t="s">
        <v>171</v>
      </c>
      <c r="L1" s="7"/>
      <c r="M1" s="7"/>
      <c r="N1" s="7"/>
      <c r="O1" s="7"/>
      <c r="P1" s="7"/>
      <c r="Q1" s="7"/>
      <c r="R1" s="7"/>
      <c r="S1" s="7"/>
      <c r="T1" s="7"/>
    </row>
    <row r="2" spans="1:20" ht="20.100000000000001" customHeight="1" thickBot="1">
      <c r="A2" s="16" t="s">
        <v>73</v>
      </c>
      <c r="T2" s="17" t="s">
        <v>83</v>
      </c>
    </row>
    <row r="3" spans="1:20" s="6" customFormat="1" ht="33" customHeight="1" thickTop="1">
      <c r="A3" s="993" t="s">
        <v>93</v>
      </c>
      <c r="B3" s="999" t="s">
        <v>301</v>
      </c>
      <c r="C3" s="1000"/>
      <c r="D3" s="1000"/>
      <c r="E3" s="1000"/>
      <c r="F3" s="1000"/>
      <c r="G3" s="993"/>
      <c r="H3" s="999" t="s">
        <v>361</v>
      </c>
      <c r="I3" s="1000"/>
      <c r="J3" s="1000"/>
      <c r="K3" s="1001" t="s">
        <v>94</v>
      </c>
      <c r="L3" s="1001"/>
      <c r="M3" s="1002"/>
      <c r="N3" s="2" t="s">
        <v>116</v>
      </c>
      <c r="O3" s="18"/>
      <c r="P3" s="18"/>
      <c r="Q3" s="18"/>
      <c r="R3" s="18"/>
      <c r="S3" s="19"/>
      <c r="T3" s="996" t="s">
        <v>76</v>
      </c>
    </row>
    <row r="4" spans="1:20" s="6" customFormat="1" ht="27.75" customHeight="1">
      <c r="A4" s="994"/>
      <c r="B4" s="1003" t="s">
        <v>57</v>
      </c>
      <c r="C4" s="3" t="s">
        <v>95</v>
      </c>
      <c r="D4" s="3" t="s">
        <v>96</v>
      </c>
      <c r="E4" s="3" t="s">
        <v>97</v>
      </c>
      <c r="F4" s="3" t="s">
        <v>98</v>
      </c>
      <c r="G4" s="3" t="s">
        <v>99</v>
      </c>
      <c r="H4" s="20"/>
      <c r="I4" s="3" t="s">
        <v>95</v>
      </c>
      <c r="J4" s="14" t="s">
        <v>96</v>
      </c>
      <c r="K4" s="5" t="s">
        <v>97</v>
      </c>
      <c r="L4" s="1" t="s">
        <v>98</v>
      </c>
      <c r="M4" s="1" t="s">
        <v>99</v>
      </c>
      <c r="N4" s="20"/>
      <c r="O4" s="1" t="s">
        <v>95</v>
      </c>
      <c r="P4" s="1" t="s">
        <v>96</v>
      </c>
      <c r="Q4" s="1" t="s">
        <v>97</v>
      </c>
      <c r="R4" s="4" t="s">
        <v>98</v>
      </c>
      <c r="S4" s="3" t="s">
        <v>99</v>
      </c>
      <c r="T4" s="997"/>
    </row>
    <row r="5" spans="1:20" s="6" customFormat="1" ht="43.5" customHeight="1">
      <c r="A5" s="995"/>
      <c r="B5" s="1004"/>
      <c r="C5" s="31" t="s">
        <v>78</v>
      </c>
      <c r="D5" s="21" t="s">
        <v>79</v>
      </c>
      <c r="E5" s="21" t="s">
        <v>80</v>
      </c>
      <c r="F5" s="22" t="s">
        <v>352</v>
      </c>
      <c r="G5" s="30" t="s">
        <v>82</v>
      </c>
      <c r="H5" s="31"/>
      <c r="I5" s="31" t="s">
        <v>78</v>
      </c>
      <c r="J5" s="15" t="s">
        <v>79</v>
      </c>
      <c r="K5" s="23" t="s">
        <v>80</v>
      </c>
      <c r="L5" s="22" t="s">
        <v>81</v>
      </c>
      <c r="M5" s="31" t="s">
        <v>82</v>
      </c>
      <c r="N5" s="31"/>
      <c r="O5" s="31" t="s">
        <v>78</v>
      </c>
      <c r="P5" s="21" t="s">
        <v>79</v>
      </c>
      <c r="Q5" s="21" t="s">
        <v>80</v>
      </c>
      <c r="R5" s="22" t="s">
        <v>81</v>
      </c>
      <c r="S5" s="21" t="s">
        <v>82</v>
      </c>
      <c r="T5" s="998"/>
    </row>
    <row r="6" spans="1:20" s="76" customFormat="1" ht="25.5" customHeight="1">
      <c r="A6" s="74">
        <v>2005</v>
      </c>
      <c r="B6" s="129">
        <v>116444</v>
      </c>
      <c r="C6" s="129">
        <v>75405</v>
      </c>
      <c r="D6" s="129">
        <v>8314</v>
      </c>
      <c r="E6" s="129">
        <v>3737</v>
      </c>
      <c r="F6" s="129">
        <v>28988</v>
      </c>
      <c r="G6" s="129">
        <v>0</v>
      </c>
      <c r="H6" s="129">
        <v>58840</v>
      </c>
      <c r="I6" s="129">
        <v>37887</v>
      </c>
      <c r="J6" s="129">
        <v>1325</v>
      </c>
      <c r="K6" s="129">
        <v>1949</v>
      </c>
      <c r="L6" s="129">
        <v>17679</v>
      </c>
      <c r="M6" s="129">
        <v>0</v>
      </c>
      <c r="N6" s="129">
        <v>57604</v>
      </c>
      <c r="O6" s="129">
        <v>37518</v>
      </c>
      <c r="P6" s="129">
        <v>6989</v>
      </c>
      <c r="Q6" s="129">
        <v>1788</v>
      </c>
      <c r="R6" s="129">
        <v>11309</v>
      </c>
      <c r="S6" s="129">
        <v>0</v>
      </c>
      <c r="T6" s="75">
        <v>2005</v>
      </c>
    </row>
    <row r="7" spans="1:20" s="76" customFormat="1" ht="25.5" customHeight="1">
      <c r="A7" s="74">
        <v>2010</v>
      </c>
      <c r="B7" s="129">
        <v>147706</v>
      </c>
      <c r="C7" s="129">
        <v>92671</v>
      </c>
      <c r="D7" s="129">
        <v>10495</v>
      </c>
      <c r="E7" s="129">
        <v>6695</v>
      </c>
      <c r="F7" s="129">
        <v>37845</v>
      </c>
      <c r="G7" s="129">
        <v>0</v>
      </c>
      <c r="H7" s="129">
        <v>73997</v>
      </c>
      <c r="I7" s="129">
        <v>46698</v>
      </c>
      <c r="J7" s="129">
        <v>1613</v>
      </c>
      <c r="K7" s="129">
        <v>3165</v>
      </c>
      <c r="L7" s="129">
        <v>22521</v>
      </c>
      <c r="M7" s="129">
        <v>0</v>
      </c>
      <c r="N7" s="129">
        <v>73709</v>
      </c>
      <c r="O7" s="129">
        <v>45973</v>
      </c>
      <c r="P7" s="129">
        <v>8882</v>
      </c>
      <c r="Q7" s="129">
        <v>3530</v>
      </c>
      <c r="R7" s="129">
        <v>15324</v>
      </c>
      <c r="S7" s="129">
        <v>0</v>
      </c>
      <c r="T7" s="75">
        <v>2010</v>
      </c>
    </row>
    <row r="8" spans="1:20" s="76" customFormat="1" ht="25.5" customHeight="1">
      <c r="A8" s="77">
        <v>2015</v>
      </c>
      <c r="B8" s="138">
        <f>SUM(C8:G8)</f>
        <v>163639</v>
      </c>
      <c r="C8" s="138">
        <v>97815</v>
      </c>
      <c r="D8" s="138">
        <v>11954</v>
      </c>
      <c r="E8" s="138">
        <v>9414</v>
      </c>
      <c r="F8" s="138">
        <v>44456</v>
      </c>
      <c r="G8" s="138">
        <v>0</v>
      </c>
      <c r="H8" s="138">
        <v>82263</v>
      </c>
      <c r="I8" s="138">
        <v>50504</v>
      </c>
      <c r="J8" s="138">
        <v>2087</v>
      </c>
      <c r="K8" s="138">
        <v>4183</v>
      </c>
      <c r="L8" s="138">
        <v>25489</v>
      </c>
      <c r="M8" s="138">
        <v>0</v>
      </c>
      <c r="N8" s="138">
        <v>81376</v>
      </c>
      <c r="O8" s="138">
        <v>47311</v>
      </c>
      <c r="P8" s="138">
        <v>9867</v>
      </c>
      <c r="Q8" s="138">
        <v>5231</v>
      </c>
      <c r="R8" s="138">
        <v>18967</v>
      </c>
      <c r="S8" s="138">
        <v>0</v>
      </c>
      <c r="T8" s="78">
        <v>2015</v>
      </c>
    </row>
    <row r="9" spans="1:20" s="82" customFormat="1" ht="25.5" customHeight="1">
      <c r="A9" s="79" t="s">
        <v>172</v>
      </c>
      <c r="B9" s="137">
        <v>12323</v>
      </c>
      <c r="C9" s="137">
        <v>4</v>
      </c>
      <c r="D9" s="137">
        <v>6</v>
      </c>
      <c r="E9" s="73">
        <v>0</v>
      </c>
      <c r="F9" s="137">
        <v>12313</v>
      </c>
      <c r="G9" s="73">
        <v>0</v>
      </c>
      <c r="H9" s="137">
        <v>6109</v>
      </c>
      <c r="I9" s="137">
        <v>1</v>
      </c>
      <c r="J9" s="137" t="s">
        <v>322</v>
      </c>
      <c r="K9" s="137" t="s">
        <v>322</v>
      </c>
      <c r="L9" s="137">
        <v>6108</v>
      </c>
      <c r="M9" s="73">
        <v>0</v>
      </c>
      <c r="N9" s="137">
        <v>6214</v>
      </c>
      <c r="O9" s="137">
        <v>3</v>
      </c>
      <c r="P9" s="137">
        <v>6</v>
      </c>
      <c r="Q9" s="137" t="s">
        <v>322</v>
      </c>
      <c r="R9" s="137">
        <v>6205</v>
      </c>
      <c r="S9" s="73">
        <v>0</v>
      </c>
      <c r="T9" s="81" t="s">
        <v>172</v>
      </c>
    </row>
    <row r="10" spans="1:20" s="82" customFormat="1" ht="25.5" customHeight="1">
      <c r="A10" s="79" t="s">
        <v>173</v>
      </c>
      <c r="B10" s="137">
        <v>11343</v>
      </c>
      <c r="C10" s="137">
        <v>461</v>
      </c>
      <c r="D10" s="137">
        <v>3</v>
      </c>
      <c r="E10" s="137">
        <v>7</v>
      </c>
      <c r="F10" s="137">
        <v>10872</v>
      </c>
      <c r="G10" s="73">
        <v>0</v>
      </c>
      <c r="H10" s="137">
        <v>5978</v>
      </c>
      <c r="I10" s="137">
        <v>126</v>
      </c>
      <c r="J10" s="137" t="s">
        <v>322</v>
      </c>
      <c r="K10" s="137" t="s">
        <v>322</v>
      </c>
      <c r="L10" s="137">
        <v>5852</v>
      </c>
      <c r="M10" s="73">
        <v>0</v>
      </c>
      <c r="N10" s="137">
        <v>5365</v>
      </c>
      <c r="O10" s="137">
        <v>335</v>
      </c>
      <c r="P10" s="137">
        <v>3</v>
      </c>
      <c r="Q10" s="137">
        <v>7</v>
      </c>
      <c r="R10" s="137">
        <v>5020</v>
      </c>
      <c r="S10" s="73">
        <v>0</v>
      </c>
      <c r="T10" s="81" t="s">
        <v>173</v>
      </c>
    </row>
    <row r="11" spans="1:20" s="82" customFormat="1" ht="25.5" customHeight="1">
      <c r="A11" s="79" t="s">
        <v>174</v>
      </c>
      <c r="B11" s="137">
        <v>9580</v>
      </c>
      <c r="C11" s="137">
        <v>2207</v>
      </c>
      <c r="D11" s="137">
        <v>4</v>
      </c>
      <c r="E11" s="137">
        <v>72</v>
      </c>
      <c r="F11" s="137">
        <v>7297</v>
      </c>
      <c r="G11" s="73">
        <v>0</v>
      </c>
      <c r="H11" s="137">
        <v>5120</v>
      </c>
      <c r="I11" s="137">
        <v>830</v>
      </c>
      <c r="J11" s="137">
        <v>3</v>
      </c>
      <c r="K11" s="137">
        <v>26</v>
      </c>
      <c r="L11" s="137">
        <v>4261</v>
      </c>
      <c r="M11" s="73">
        <v>0</v>
      </c>
      <c r="N11" s="137">
        <v>4460</v>
      </c>
      <c r="O11" s="137">
        <v>1377</v>
      </c>
      <c r="P11" s="137">
        <v>1</v>
      </c>
      <c r="Q11" s="137">
        <v>46</v>
      </c>
      <c r="R11" s="137">
        <v>3036</v>
      </c>
      <c r="S11" s="73">
        <v>0</v>
      </c>
      <c r="T11" s="81" t="s">
        <v>174</v>
      </c>
    </row>
    <row r="12" spans="1:20" s="82" customFormat="1" ht="25.5" customHeight="1">
      <c r="A12" s="79" t="s">
        <v>175</v>
      </c>
      <c r="B12" s="137">
        <v>12279</v>
      </c>
      <c r="C12" s="137">
        <v>7731</v>
      </c>
      <c r="D12" s="137">
        <v>25</v>
      </c>
      <c r="E12" s="137">
        <v>203</v>
      </c>
      <c r="F12" s="137">
        <v>4320</v>
      </c>
      <c r="G12" s="73">
        <v>0</v>
      </c>
      <c r="H12" s="137">
        <v>6228</v>
      </c>
      <c r="I12" s="137">
        <v>3226</v>
      </c>
      <c r="J12" s="137">
        <v>4</v>
      </c>
      <c r="K12" s="137">
        <v>80</v>
      </c>
      <c r="L12" s="137">
        <v>2918</v>
      </c>
      <c r="M12" s="73">
        <v>0</v>
      </c>
      <c r="N12" s="137">
        <v>6051</v>
      </c>
      <c r="O12" s="137">
        <v>4505</v>
      </c>
      <c r="P12" s="137">
        <v>21</v>
      </c>
      <c r="Q12" s="137">
        <v>123</v>
      </c>
      <c r="R12" s="137">
        <v>1402</v>
      </c>
      <c r="S12" s="73">
        <v>0</v>
      </c>
      <c r="T12" s="81" t="s">
        <v>175</v>
      </c>
    </row>
    <row r="13" spans="1:20" s="82" customFormat="1" ht="25.5" customHeight="1">
      <c r="A13" s="79" t="s">
        <v>176</v>
      </c>
      <c r="B13" s="137">
        <v>15227</v>
      </c>
      <c r="C13" s="137">
        <v>11665</v>
      </c>
      <c r="D13" s="137">
        <v>39</v>
      </c>
      <c r="E13" s="137">
        <v>506</v>
      </c>
      <c r="F13" s="137">
        <v>3017</v>
      </c>
      <c r="G13" s="73">
        <v>0</v>
      </c>
      <c r="H13" s="137">
        <v>7671</v>
      </c>
      <c r="I13" s="137">
        <v>5361</v>
      </c>
      <c r="J13" s="137">
        <v>8</v>
      </c>
      <c r="K13" s="137">
        <v>236</v>
      </c>
      <c r="L13" s="137">
        <v>2066</v>
      </c>
      <c r="M13" s="73">
        <v>0</v>
      </c>
      <c r="N13" s="137">
        <v>7556</v>
      </c>
      <c r="O13" s="137">
        <v>6304</v>
      </c>
      <c r="P13" s="137">
        <v>31</v>
      </c>
      <c r="Q13" s="137">
        <v>270</v>
      </c>
      <c r="R13" s="137">
        <v>951</v>
      </c>
      <c r="S13" s="73">
        <v>0</v>
      </c>
      <c r="T13" s="81" t="s">
        <v>176</v>
      </c>
    </row>
    <row r="14" spans="1:20" s="82" customFormat="1" ht="25.5" customHeight="1">
      <c r="A14" s="79" t="s">
        <v>177</v>
      </c>
      <c r="B14" s="137">
        <v>18509</v>
      </c>
      <c r="C14" s="137">
        <v>14697</v>
      </c>
      <c r="D14" s="137">
        <v>109</v>
      </c>
      <c r="E14" s="137">
        <v>1203</v>
      </c>
      <c r="F14" s="137">
        <v>2500</v>
      </c>
      <c r="G14" s="73">
        <v>0</v>
      </c>
      <c r="H14" s="137">
        <v>9386</v>
      </c>
      <c r="I14" s="137">
        <v>7207</v>
      </c>
      <c r="J14" s="137">
        <v>24</v>
      </c>
      <c r="K14" s="137">
        <v>419</v>
      </c>
      <c r="L14" s="137">
        <v>1736</v>
      </c>
      <c r="M14" s="73">
        <v>0</v>
      </c>
      <c r="N14" s="137">
        <v>9123</v>
      </c>
      <c r="O14" s="137">
        <v>7490</v>
      </c>
      <c r="P14" s="137">
        <v>85</v>
      </c>
      <c r="Q14" s="137">
        <v>784</v>
      </c>
      <c r="R14" s="137">
        <v>764</v>
      </c>
      <c r="S14" s="73">
        <v>0</v>
      </c>
      <c r="T14" s="81" t="s">
        <v>177</v>
      </c>
    </row>
    <row r="15" spans="1:20" s="82" customFormat="1" ht="25.5" customHeight="1">
      <c r="A15" s="79" t="s">
        <v>178</v>
      </c>
      <c r="B15" s="137">
        <v>17645</v>
      </c>
      <c r="C15" s="137">
        <v>13807</v>
      </c>
      <c r="D15" s="137">
        <v>333</v>
      </c>
      <c r="E15" s="137">
        <v>1954</v>
      </c>
      <c r="F15" s="137">
        <v>1551</v>
      </c>
      <c r="G15" s="73">
        <v>0</v>
      </c>
      <c r="H15" s="137">
        <v>9087</v>
      </c>
      <c r="I15" s="137">
        <v>7069</v>
      </c>
      <c r="J15" s="137">
        <v>109</v>
      </c>
      <c r="K15" s="137">
        <v>797</v>
      </c>
      <c r="L15" s="137">
        <v>1112</v>
      </c>
      <c r="M15" s="73">
        <v>0</v>
      </c>
      <c r="N15" s="137">
        <v>8558</v>
      </c>
      <c r="O15" s="137">
        <v>6738</v>
      </c>
      <c r="P15" s="137">
        <v>224</v>
      </c>
      <c r="Q15" s="137">
        <v>1157</v>
      </c>
      <c r="R15" s="137">
        <v>439</v>
      </c>
      <c r="S15" s="73">
        <v>0</v>
      </c>
      <c r="T15" s="81" t="s">
        <v>178</v>
      </c>
    </row>
    <row r="16" spans="1:20" s="82" customFormat="1" ht="25.5" customHeight="1">
      <c r="A16" s="79" t="s">
        <v>179</v>
      </c>
      <c r="B16" s="137">
        <v>16332</v>
      </c>
      <c r="C16" s="137">
        <v>12940</v>
      </c>
      <c r="D16" s="137">
        <v>586</v>
      </c>
      <c r="E16" s="137">
        <v>1813</v>
      </c>
      <c r="F16" s="137">
        <v>993</v>
      </c>
      <c r="G16" s="73">
        <v>0</v>
      </c>
      <c r="H16" s="137">
        <v>8803</v>
      </c>
      <c r="I16" s="137">
        <v>7045</v>
      </c>
      <c r="J16" s="137">
        <v>122</v>
      </c>
      <c r="K16" s="137">
        <v>949</v>
      </c>
      <c r="L16" s="137">
        <v>687</v>
      </c>
      <c r="M16" s="73">
        <v>0</v>
      </c>
      <c r="N16" s="137">
        <v>7529</v>
      </c>
      <c r="O16" s="137">
        <v>5895</v>
      </c>
      <c r="P16" s="137">
        <v>464</v>
      </c>
      <c r="Q16" s="137">
        <v>864</v>
      </c>
      <c r="R16" s="137">
        <v>306</v>
      </c>
      <c r="S16" s="73">
        <v>0</v>
      </c>
      <c r="T16" s="81" t="s">
        <v>179</v>
      </c>
    </row>
    <row r="17" spans="1:20" s="82" customFormat="1" ht="25.5" customHeight="1">
      <c r="A17" s="79" t="s">
        <v>180</v>
      </c>
      <c r="B17" s="137">
        <v>14714</v>
      </c>
      <c r="C17" s="137">
        <v>11459</v>
      </c>
      <c r="D17" s="137">
        <v>950</v>
      </c>
      <c r="E17" s="137">
        <v>1490</v>
      </c>
      <c r="F17" s="137">
        <v>815</v>
      </c>
      <c r="G17" s="73">
        <v>0</v>
      </c>
      <c r="H17" s="137">
        <v>7617</v>
      </c>
      <c r="I17" s="137">
        <v>6259</v>
      </c>
      <c r="J17" s="137">
        <v>193</v>
      </c>
      <c r="K17" s="137">
        <v>701</v>
      </c>
      <c r="L17" s="137">
        <v>464</v>
      </c>
      <c r="M17" s="73">
        <v>0</v>
      </c>
      <c r="N17" s="137">
        <v>7097</v>
      </c>
      <c r="O17" s="137">
        <v>5200</v>
      </c>
      <c r="P17" s="137">
        <v>757</v>
      </c>
      <c r="Q17" s="137">
        <v>789</v>
      </c>
      <c r="R17" s="137">
        <v>351</v>
      </c>
      <c r="S17" s="73">
        <v>0</v>
      </c>
      <c r="T17" s="81" t="s">
        <v>180</v>
      </c>
    </row>
    <row r="18" spans="1:20" s="82" customFormat="1" ht="25.5" customHeight="1">
      <c r="A18" s="79" t="s">
        <v>181</v>
      </c>
      <c r="B18" s="137">
        <v>10208</v>
      </c>
      <c r="C18" s="137">
        <v>7860</v>
      </c>
      <c r="D18" s="137">
        <v>1102</v>
      </c>
      <c r="E18" s="137">
        <v>916</v>
      </c>
      <c r="F18" s="137">
        <v>330</v>
      </c>
      <c r="G18" s="73">
        <v>0</v>
      </c>
      <c r="H18" s="137">
        <v>5054</v>
      </c>
      <c r="I18" s="137">
        <v>4327</v>
      </c>
      <c r="J18" s="137">
        <v>206</v>
      </c>
      <c r="K18" s="137">
        <v>400</v>
      </c>
      <c r="L18" s="137">
        <v>121</v>
      </c>
      <c r="M18" s="73">
        <v>0</v>
      </c>
      <c r="N18" s="137">
        <v>5154</v>
      </c>
      <c r="O18" s="137">
        <v>3533</v>
      </c>
      <c r="P18" s="137">
        <v>896</v>
      </c>
      <c r="Q18" s="137">
        <v>516</v>
      </c>
      <c r="R18" s="137">
        <v>209</v>
      </c>
      <c r="S18" s="73">
        <v>0</v>
      </c>
      <c r="T18" s="81" t="s">
        <v>181</v>
      </c>
    </row>
    <row r="19" spans="1:20" s="82" customFormat="1" ht="25.5" customHeight="1">
      <c r="A19" s="79" t="s">
        <v>182</v>
      </c>
      <c r="B19" s="137">
        <v>8290</v>
      </c>
      <c r="C19" s="137">
        <v>5864</v>
      </c>
      <c r="D19" s="137">
        <v>1583</v>
      </c>
      <c r="E19" s="137">
        <v>681</v>
      </c>
      <c r="F19" s="137">
        <v>162</v>
      </c>
      <c r="G19" s="73">
        <v>0</v>
      </c>
      <c r="H19" s="137">
        <v>4025</v>
      </c>
      <c r="I19" s="137">
        <v>3316</v>
      </c>
      <c r="J19" s="137">
        <v>297</v>
      </c>
      <c r="K19" s="137">
        <v>323</v>
      </c>
      <c r="L19" s="137">
        <v>89</v>
      </c>
      <c r="M19" s="73">
        <v>0</v>
      </c>
      <c r="N19" s="137">
        <v>4265</v>
      </c>
      <c r="O19" s="137">
        <v>2548</v>
      </c>
      <c r="P19" s="137">
        <v>1286</v>
      </c>
      <c r="Q19" s="137">
        <v>358</v>
      </c>
      <c r="R19" s="137">
        <v>73</v>
      </c>
      <c r="S19" s="73">
        <v>0</v>
      </c>
      <c r="T19" s="81" t="s">
        <v>182</v>
      </c>
    </row>
    <row r="20" spans="1:20" s="82" customFormat="1" ht="25.5" customHeight="1">
      <c r="A20" s="79" t="s">
        <v>183</v>
      </c>
      <c r="B20" s="137">
        <v>7081</v>
      </c>
      <c r="C20" s="137">
        <v>4655</v>
      </c>
      <c r="D20" s="137">
        <v>1977</v>
      </c>
      <c r="E20" s="137">
        <v>340</v>
      </c>
      <c r="F20" s="137">
        <v>109</v>
      </c>
      <c r="G20" s="73">
        <v>0</v>
      </c>
      <c r="H20" s="137">
        <v>3264</v>
      </c>
      <c r="I20" s="137">
        <v>2761</v>
      </c>
      <c r="J20" s="137">
        <v>326</v>
      </c>
      <c r="K20" s="137">
        <v>150</v>
      </c>
      <c r="L20" s="137">
        <v>27</v>
      </c>
      <c r="M20" s="73">
        <v>0</v>
      </c>
      <c r="N20" s="137">
        <v>3817</v>
      </c>
      <c r="O20" s="137">
        <v>1894</v>
      </c>
      <c r="P20" s="137">
        <v>1651</v>
      </c>
      <c r="Q20" s="137">
        <v>190</v>
      </c>
      <c r="R20" s="137">
        <v>82</v>
      </c>
      <c r="S20" s="73">
        <v>0</v>
      </c>
      <c r="T20" s="81" t="s">
        <v>183</v>
      </c>
    </row>
    <row r="21" spans="1:20" s="82" customFormat="1" ht="25.5" customHeight="1">
      <c r="A21" s="79" t="s">
        <v>184</v>
      </c>
      <c r="B21" s="137">
        <v>5177</v>
      </c>
      <c r="C21" s="137">
        <v>2824</v>
      </c>
      <c r="D21" s="137">
        <v>2125</v>
      </c>
      <c r="E21" s="137">
        <v>155</v>
      </c>
      <c r="F21" s="137">
        <v>73</v>
      </c>
      <c r="G21" s="73">
        <v>0</v>
      </c>
      <c r="H21" s="137">
        <v>2292</v>
      </c>
      <c r="I21" s="137">
        <v>1873</v>
      </c>
      <c r="J21" s="137">
        <v>314</v>
      </c>
      <c r="K21" s="137">
        <v>82</v>
      </c>
      <c r="L21" s="137">
        <v>23</v>
      </c>
      <c r="M21" s="73">
        <v>0</v>
      </c>
      <c r="N21" s="137">
        <v>2885</v>
      </c>
      <c r="O21" s="137">
        <v>951</v>
      </c>
      <c r="P21" s="137">
        <v>1811</v>
      </c>
      <c r="Q21" s="137">
        <v>73</v>
      </c>
      <c r="R21" s="137">
        <v>50</v>
      </c>
      <c r="S21" s="73">
        <v>0</v>
      </c>
      <c r="T21" s="81" t="s">
        <v>184</v>
      </c>
    </row>
    <row r="22" spans="1:20" s="82" customFormat="1" ht="25.5" customHeight="1">
      <c r="A22" s="79" t="s">
        <v>185</v>
      </c>
      <c r="B22" s="137">
        <v>2957</v>
      </c>
      <c r="C22" s="137">
        <v>1260</v>
      </c>
      <c r="D22" s="137">
        <v>1596</v>
      </c>
      <c r="E22" s="137">
        <v>48</v>
      </c>
      <c r="F22" s="137">
        <v>53</v>
      </c>
      <c r="G22" s="73">
        <v>0</v>
      </c>
      <c r="H22" s="137">
        <v>1098</v>
      </c>
      <c r="I22" s="137">
        <v>827</v>
      </c>
      <c r="J22" s="137">
        <v>249</v>
      </c>
      <c r="K22" s="137">
        <v>17</v>
      </c>
      <c r="L22" s="137">
        <v>5</v>
      </c>
      <c r="M22" s="73">
        <v>0</v>
      </c>
      <c r="N22" s="137">
        <v>1859</v>
      </c>
      <c r="O22" s="137">
        <v>433</v>
      </c>
      <c r="P22" s="137">
        <v>1347</v>
      </c>
      <c r="Q22" s="137">
        <v>31</v>
      </c>
      <c r="R22" s="137">
        <v>48</v>
      </c>
      <c r="S22" s="73">
        <v>0</v>
      </c>
      <c r="T22" s="81" t="s">
        <v>185</v>
      </c>
    </row>
    <row r="23" spans="1:20" s="82" customFormat="1" ht="25.5" customHeight="1">
      <c r="A23" s="79" t="s">
        <v>186</v>
      </c>
      <c r="B23" s="137">
        <v>1974</v>
      </c>
      <c r="C23" s="137">
        <v>381</v>
      </c>
      <c r="D23" s="137">
        <v>1516</v>
      </c>
      <c r="E23" s="137">
        <v>26</v>
      </c>
      <c r="F23" s="137">
        <v>51</v>
      </c>
      <c r="G23" s="73">
        <v>0</v>
      </c>
      <c r="H23" s="137">
        <v>531</v>
      </c>
      <c r="I23" s="137">
        <v>276</v>
      </c>
      <c r="J23" s="137">
        <v>232</v>
      </c>
      <c r="K23" s="137">
        <v>3</v>
      </c>
      <c r="L23" s="137">
        <v>20</v>
      </c>
      <c r="M23" s="73">
        <v>0</v>
      </c>
      <c r="N23" s="137">
        <v>1443</v>
      </c>
      <c r="O23" s="137">
        <v>105</v>
      </c>
      <c r="P23" s="137">
        <v>1284</v>
      </c>
      <c r="Q23" s="137">
        <v>23</v>
      </c>
      <c r="R23" s="137">
        <v>31</v>
      </c>
      <c r="S23" s="73">
        <v>0</v>
      </c>
      <c r="T23" s="81" t="s">
        <v>187</v>
      </c>
    </row>
    <row r="24" spans="1:20" s="82" customFormat="1" ht="25.5" customHeight="1">
      <c r="A24" s="83" t="s">
        <v>188</v>
      </c>
      <c r="B24" s="139">
        <v>0</v>
      </c>
      <c r="C24" s="139">
        <v>0</v>
      </c>
      <c r="D24" s="139">
        <v>0</v>
      </c>
      <c r="E24" s="139">
        <v>0</v>
      </c>
      <c r="F24" s="139">
        <v>0</v>
      </c>
      <c r="G24" s="139">
        <v>0</v>
      </c>
      <c r="H24" s="139">
        <v>0</v>
      </c>
      <c r="I24" s="139">
        <v>0</v>
      </c>
      <c r="J24" s="139">
        <v>0</v>
      </c>
      <c r="K24" s="139">
        <v>0</v>
      </c>
      <c r="L24" s="139">
        <v>0</v>
      </c>
      <c r="M24" s="140">
        <v>0</v>
      </c>
      <c r="N24" s="139">
        <v>0</v>
      </c>
      <c r="O24" s="139">
        <v>0</v>
      </c>
      <c r="P24" s="139">
        <v>0</v>
      </c>
      <c r="Q24" s="139">
        <v>0</v>
      </c>
      <c r="R24" s="139">
        <v>0</v>
      </c>
      <c r="S24" s="139">
        <v>0</v>
      </c>
      <c r="T24" s="84" t="s">
        <v>82</v>
      </c>
    </row>
    <row r="25" spans="1:20" s="6" customFormat="1" ht="15" customHeight="1">
      <c r="A25" s="6" t="s">
        <v>353</v>
      </c>
      <c r="M25" s="26"/>
      <c r="T25" s="27" t="s">
        <v>84</v>
      </c>
    </row>
    <row r="26" spans="1:20" ht="17.25" customHeight="1">
      <c r="M26" s="28"/>
    </row>
    <row r="27" spans="1:20">
      <c r="M27" s="28"/>
    </row>
    <row r="28" spans="1:20">
      <c r="M28" s="28"/>
    </row>
    <row r="29" spans="1:20">
      <c r="M29" s="28"/>
    </row>
  </sheetData>
  <mergeCells count="6">
    <mergeCell ref="A3:A5"/>
    <mergeCell ref="T3:T5"/>
    <mergeCell ref="B3:G3"/>
    <mergeCell ref="H3:J3"/>
    <mergeCell ref="K3:M3"/>
    <mergeCell ref="B4:B5"/>
  </mergeCells>
  <phoneticPr fontId="5" type="noConversion"/>
  <printOptions horizontalCentered="1"/>
  <pageMargins left="1.2204724409448819" right="1.2204724409448819" top="1.0236220472440944" bottom="2.3622047244094491" header="0" footer="0"/>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AF115"/>
  <sheetViews>
    <sheetView view="pageBreakPreview" zoomScaleSheetLayoutView="100" workbookViewId="0">
      <selection activeCell="C16" sqref="C16"/>
    </sheetView>
  </sheetViews>
  <sheetFormatPr defaultColWidth="9" defaultRowHeight="12"/>
  <cols>
    <col min="1" max="1" width="9.75" style="6" customWidth="1"/>
    <col min="2" max="2" width="8.75" style="6" customWidth="1"/>
    <col min="3" max="3" width="8.375" style="6" customWidth="1"/>
    <col min="4" max="4" width="8.5" style="57" customWidth="1"/>
    <col min="5" max="5" width="8" style="57" customWidth="1"/>
    <col min="6" max="6" width="9.25" style="57" customWidth="1"/>
    <col min="7" max="7" width="8.5" style="57" customWidth="1"/>
    <col min="8" max="8" width="8.375" style="57" customWidth="1"/>
    <col min="9" max="9" width="7.875" style="57" customWidth="1"/>
    <col min="10" max="10" width="8.875" style="57" customWidth="1"/>
    <col min="11" max="11" width="9" style="57"/>
    <col min="12" max="12" width="10.125" style="57" customWidth="1"/>
    <col min="13" max="13" width="10" style="57" customWidth="1"/>
    <col min="14" max="14" width="9.25" style="57" customWidth="1"/>
    <col min="15" max="15" width="9.375" style="57" customWidth="1"/>
    <col min="16" max="16" width="7.75" style="57" customWidth="1"/>
    <col min="17" max="17" width="13.125" style="57" customWidth="1"/>
    <col min="18" max="18" width="11.625" style="6" customWidth="1"/>
    <col min="19" max="19" width="8.125" style="6" customWidth="1"/>
    <col min="20" max="20" width="9.125" style="57" customWidth="1"/>
    <col min="21" max="21" width="9" style="57"/>
    <col min="22" max="22" width="9.375" style="57" customWidth="1"/>
    <col min="23" max="23" width="10.5" style="57" customWidth="1"/>
    <col min="24" max="24" width="10" style="57" customWidth="1"/>
    <col min="25" max="25" width="9.625" style="57" customWidth="1"/>
    <col min="26" max="26" width="8.75" style="57" customWidth="1"/>
    <col min="27" max="28" width="11.125" style="57" customWidth="1"/>
    <col min="29" max="29" width="9.125" style="57" customWidth="1"/>
    <col min="30" max="30" width="10.125" style="57" customWidth="1"/>
    <col min="31" max="31" width="9" style="57"/>
    <col min="32" max="32" width="18.125" style="57" customWidth="1"/>
    <col min="33" max="16384" width="9" style="6"/>
  </cols>
  <sheetData>
    <row r="1" spans="1:32" s="29" customFormat="1" ht="20.100000000000001" customHeight="1">
      <c r="A1" s="7" t="s">
        <v>279</v>
      </c>
      <c r="B1" s="7"/>
      <c r="C1" s="7"/>
      <c r="D1" s="58"/>
      <c r="E1" s="58"/>
      <c r="F1" s="58"/>
      <c r="G1" s="58"/>
      <c r="H1" s="58"/>
      <c r="I1" s="58"/>
      <c r="J1" s="59" t="s">
        <v>189</v>
      </c>
      <c r="K1" s="7"/>
      <c r="L1" s="58"/>
      <c r="M1" s="58"/>
      <c r="N1" s="58"/>
      <c r="O1" s="58"/>
      <c r="P1" s="58"/>
      <c r="Q1" s="58"/>
      <c r="R1" s="7" t="s">
        <v>190</v>
      </c>
      <c r="S1" s="7"/>
      <c r="T1" s="58"/>
      <c r="U1" s="58"/>
      <c r="V1" s="58"/>
      <c r="W1" s="58"/>
      <c r="X1" s="58"/>
      <c r="Y1" s="58"/>
      <c r="Z1" s="59" t="s">
        <v>278</v>
      </c>
      <c r="AA1" s="7"/>
      <c r="AB1" s="7"/>
      <c r="AC1" s="7"/>
      <c r="AD1" s="7"/>
      <c r="AE1" s="7"/>
      <c r="AF1" s="7"/>
    </row>
    <row r="2" spans="1:32" s="33" customFormat="1" ht="18" customHeight="1" thickBot="1">
      <c r="A2" s="32" t="s">
        <v>127</v>
      </c>
      <c r="D2" s="34"/>
      <c r="E2" s="34"/>
      <c r="F2" s="34"/>
      <c r="G2" s="34"/>
      <c r="H2" s="34"/>
      <c r="I2" s="34"/>
      <c r="J2" s="34"/>
      <c r="K2" s="34"/>
      <c r="L2" s="34"/>
      <c r="M2" s="34"/>
      <c r="N2" s="34"/>
      <c r="O2" s="34"/>
      <c r="P2" s="34"/>
      <c r="Q2" s="35" t="s">
        <v>83</v>
      </c>
      <c r="R2" s="32" t="s">
        <v>127</v>
      </c>
      <c r="T2" s="34"/>
      <c r="U2" s="34"/>
      <c r="V2" s="34"/>
      <c r="W2" s="34"/>
      <c r="X2" s="34"/>
      <c r="Y2" s="34"/>
      <c r="Z2" s="34"/>
      <c r="AA2" s="34"/>
      <c r="AB2" s="34"/>
      <c r="AC2" s="34"/>
      <c r="AD2" s="34"/>
      <c r="AE2" s="34"/>
      <c r="AF2" s="35" t="s">
        <v>83</v>
      </c>
    </row>
    <row r="3" spans="1:32" s="11" customFormat="1" ht="15" customHeight="1" thickTop="1">
      <c r="A3" s="1005" t="s">
        <v>191</v>
      </c>
      <c r="B3" s="1011" t="s">
        <v>277</v>
      </c>
      <c r="C3" s="36" t="s">
        <v>276</v>
      </c>
      <c r="D3" s="37"/>
      <c r="E3" s="37"/>
      <c r="F3" s="37"/>
      <c r="G3" s="37"/>
      <c r="H3" s="37"/>
      <c r="I3" s="37"/>
      <c r="J3" s="37" t="s">
        <v>192</v>
      </c>
      <c r="K3" s="37"/>
      <c r="L3" s="37"/>
      <c r="M3" s="37"/>
      <c r="N3" s="37"/>
      <c r="O3" s="37"/>
      <c r="P3" s="37"/>
      <c r="Q3" s="1008" t="s">
        <v>76</v>
      </c>
      <c r="R3" s="1005" t="s">
        <v>275</v>
      </c>
      <c r="S3" s="38" t="s">
        <v>302</v>
      </c>
      <c r="T3" s="37"/>
      <c r="U3" s="37"/>
      <c r="V3" s="37"/>
      <c r="W3" s="37"/>
      <c r="X3" s="37"/>
      <c r="Y3" s="37"/>
      <c r="Z3" s="38" t="s">
        <v>274</v>
      </c>
      <c r="AA3" s="38"/>
      <c r="AB3" s="38"/>
      <c r="AC3" s="38"/>
      <c r="AD3" s="1011" t="s">
        <v>273</v>
      </c>
      <c r="AE3" s="1011" t="s">
        <v>272</v>
      </c>
      <c r="AF3" s="1008" t="s">
        <v>76</v>
      </c>
    </row>
    <row r="4" spans="1:32" s="11" customFormat="1" ht="24" customHeight="1">
      <c r="A4" s="1006"/>
      <c r="B4" s="1012"/>
      <c r="C4" s="40"/>
      <c r="D4" s="41" t="s">
        <v>193</v>
      </c>
      <c r="E4" s="41" t="s">
        <v>270</v>
      </c>
      <c r="F4" s="41" t="s">
        <v>194</v>
      </c>
      <c r="G4" s="41" t="s">
        <v>195</v>
      </c>
      <c r="H4" s="41" t="s">
        <v>271</v>
      </c>
      <c r="I4" s="42" t="s">
        <v>196</v>
      </c>
      <c r="J4" s="43"/>
      <c r="K4" s="41" t="s">
        <v>193</v>
      </c>
      <c r="L4" s="41" t="s">
        <v>270</v>
      </c>
      <c r="M4" s="41" t="s">
        <v>194</v>
      </c>
      <c r="N4" s="41" t="s">
        <v>195</v>
      </c>
      <c r="O4" s="41" t="s">
        <v>271</v>
      </c>
      <c r="P4" s="41" t="s">
        <v>196</v>
      </c>
      <c r="Q4" s="1009"/>
      <c r="R4" s="1006"/>
      <c r="S4" s="44"/>
      <c r="T4" s="41" t="s">
        <v>193</v>
      </c>
      <c r="U4" s="41" t="s">
        <v>270</v>
      </c>
      <c r="V4" s="41" t="s">
        <v>194</v>
      </c>
      <c r="W4" s="41" t="s">
        <v>197</v>
      </c>
      <c r="X4" s="41" t="s">
        <v>269</v>
      </c>
      <c r="Y4" s="42" t="s">
        <v>268</v>
      </c>
      <c r="Z4" s="45"/>
      <c r="AA4" s="46" t="s">
        <v>267</v>
      </c>
      <c r="AB4" s="46" t="s">
        <v>266</v>
      </c>
      <c r="AC4" s="46" t="s">
        <v>198</v>
      </c>
      <c r="AD4" s="1012"/>
      <c r="AE4" s="1012"/>
      <c r="AF4" s="1009"/>
    </row>
    <row r="5" spans="1:32" s="11" customFormat="1" ht="24.95" customHeight="1">
      <c r="A5" s="1007"/>
      <c r="B5" s="1013"/>
      <c r="C5" s="47"/>
      <c r="D5" s="123" t="s">
        <v>265</v>
      </c>
      <c r="E5" s="123" t="s">
        <v>199</v>
      </c>
      <c r="F5" s="123" t="s">
        <v>264</v>
      </c>
      <c r="G5" s="123" t="s">
        <v>263</v>
      </c>
      <c r="H5" s="123" t="s">
        <v>262</v>
      </c>
      <c r="I5" s="48" t="s">
        <v>354</v>
      </c>
      <c r="J5" s="49"/>
      <c r="K5" s="123" t="s">
        <v>265</v>
      </c>
      <c r="L5" s="123" t="s">
        <v>199</v>
      </c>
      <c r="M5" s="123" t="s">
        <v>264</v>
      </c>
      <c r="N5" s="123" t="s">
        <v>263</v>
      </c>
      <c r="O5" s="123" t="s">
        <v>262</v>
      </c>
      <c r="P5" s="123" t="s">
        <v>200</v>
      </c>
      <c r="Q5" s="1010"/>
      <c r="R5" s="1007"/>
      <c r="S5" s="50"/>
      <c r="T5" s="123" t="s">
        <v>265</v>
      </c>
      <c r="U5" s="123" t="s">
        <v>199</v>
      </c>
      <c r="V5" s="123" t="s">
        <v>264</v>
      </c>
      <c r="W5" s="123" t="s">
        <v>263</v>
      </c>
      <c r="X5" s="123" t="s">
        <v>262</v>
      </c>
      <c r="Y5" s="48" t="s">
        <v>200</v>
      </c>
      <c r="Z5" s="51"/>
      <c r="AA5" s="123" t="s">
        <v>263</v>
      </c>
      <c r="AB5" s="123" t="s">
        <v>262</v>
      </c>
      <c r="AC5" s="123" t="s">
        <v>200</v>
      </c>
      <c r="AD5" s="1013"/>
      <c r="AE5" s="1013"/>
      <c r="AF5" s="1010"/>
    </row>
    <row r="6" spans="1:32" s="108" customFormat="1" ht="9.1999999999999993" customHeight="1">
      <c r="A6" s="104">
        <v>2015</v>
      </c>
      <c r="B6" s="130">
        <f>SUM(B25,B44)</f>
        <v>184032</v>
      </c>
      <c r="C6" s="131">
        <f t="shared" ref="C6:C20" si="0">SUM(D6:I6)</f>
        <v>37089</v>
      </c>
      <c r="D6" s="131">
        <f t="shared" ref="D6:I6" si="1">SUM(D7:D24)</f>
        <v>13305</v>
      </c>
      <c r="E6" s="131">
        <f t="shared" si="1"/>
        <v>7140</v>
      </c>
      <c r="F6" s="131">
        <f t="shared" si="1"/>
        <v>7358</v>
      </c>
      <c r="G6" s="131">
        <f t="shared" si="1"/>
        <v>2901</v>
      </c>
      <c r="H6" s="131">
        <f t="shared" si="1"/>
        <v>5871</v>
      </c>
      <c r="I6" s="131">
        <f t="shared" si="1"/>
        <v>514</v>
      </c>
      <c r="J6" s="131">
        <f>SUM(J7:J23)</f>
        <v>130182</v>
      </c>
      <c r="K6" s="131">
        <f t="shared" ref="K6:P6" si="2">SUM(K7:K24)</f>
        <v>13115</v>
      </c>
      <c r="L6" s="131">
        <f t="shared" si="2"/>
        <v>13285</v>
      </c>
      <c r="M6" s="131">
        <f t="shared" si="2"/>
        <v>60534</v>
      </c>
      <c r="N6" s="131">
        <f t="shared" si="2"/>
        <v>18028</v>
      </c>
      <c r="O6" s="131">
        <f t="shared" si="2"/>
        <v>22425</v>
      </c>
      <c r="P6" s="131">
        <f t="shared" si="2"/>
        <v>2795</v>
      </c>
      <c r="Q6" s="105">
        <v>2015</v>
      </c>
      <c r="R6" s="104">
        <v>2015</v>
      </c>
      <c r="S6" s="106">
        <f>SUM(S25,S44)</f>
        <v>9093</v>
      </c>
      <c r="T6" s="106">
        <f t="shared" ref="T6:Y6" si="3">SUM(T7:T24)</f>
        <v>1408</v>
      </c>
      <c r="U6" s="106">
        <f t="shared" si="3"/>
        <v>1389</v>
      </c>
      <c r="V6" s="106">
        <f t="shared" si="3"/>
        <v>1571</v>
      </c>
      <c r="W6" s="106">
        <f t="shared" si="3"/>
        <v>2259</v>
      </c>
      <c r="X6" s="106">
        <f t="shared" si="3"/>
        <v>2259</v>
      </c>
      <c r="Y6" s="106">
        <f t="shared" si="3"/>
        <v>207</v>
      </c>
      <c r="Z6" s="107">
        <f t="shared" ref="Z6:AE6" si="4">SUM(Z25,Z44)</f>
        <v>985</v>
      </c>
      <c r="AA6" s="107">
        <f t="shared" si="4"/>
        <v>368</v>
      </c>
      <c r="AB6" s="107">
        <f t="shared" si="4"/>
        <v>195</v>
      </c>
      <c r="AC6" s="107">
        <f t="shared" si="4"/>
        <v>422</v>
      </c>
      <c r="AD6" s="107">
        <f t="shared" si="4"/>
        <v>6683</v>
      </c>
      <c r="AE6" s="107">
        <f t="shared" si="4"/>
        <v>0</v>
      </c>
      <c r="AF6" s="105">
        <v>2015</v>
      </c>
    </row>
    <row r="7" spans="1:32" s="112" customFormat="1" ht="9.1999999999999993" customHeight="1">
      <c r="A7" s="109" t="s">
        <v>259</v>
      </c>
      <c r="B7" s="132">
        <f t="shared" ref="B7:B42" si="5">SUM(C7,J7,S7,Z7,AD7)</f>
        <v>9043</v>
      </c>
      <c r="C7" s="132">
        <f t="shared" si="0"/>
        <v>7189</v>
      </c>
      <c r="D7" s="133">
        <v>7189</v>
      </c>
      <c r="E7" s="126">
        <v>0</v>
      </c>
      <c r="F7" s="126">
        <v>0</v>
      </c>
      <c r="G7" s="126">
        <v>0</v>
      </c>
      <c r="H7" s="126">
        <v>0</v>
      </c>
      <c r="I7" s="126">
        <v>0</v>
      </c>
      <c r="J7" s="126">
        <v>0</v>
      </c>
      <c r="K7" s="126">
        <v>0</v>
      </c>
      <c r="L7" s="126">
        <v>0</v>
      </c>
      <c r="M7" s="126">
        <v>0</v>
      </c>
      <c r="N7" s="126">
        <v>0</v>
      </c>
      <c r="O7" s="126">
        <v>0</v>
      </c>
      <c r="P7" s="126">
        <v>0</v>
      </c>
      <c r="Q7" s="110" t="s">
        <v>259</v>
      </c>
      <c r="R7" s="109" t="s">
        <v>259</v>
      </c>
      <c r="S7" s="111">
        <f t="shared" ref="S7:S22" si="6">S26+S45</f>
        <v>0</v>
      </c>
      <c r="T7" s="128">
        <v>0</v>
      </c>
      <c r="U7" s="128">
        <v>0</v>
      </c>
      <c r="V7" s="128">
        <v>0</v>
      </c>
      <c r="W7" s="128">
        <v>0</v>
      </c>
      <c r="X7" s="128">
        <v>0</v>
      </c>
      <c r="Y7" s="128">
        <v>0</v>
      </c>
      <c r="Z7" s="111">
        <f t="shared" ref="Z7:Z24" si="7">SUM(Z26,Z45)</f>
        <v>0</v>
      </c>
      <c r="AA7" s="126">
        <v>0</v>
      </c>
      <c r="AB7" s="126">
        <v>0</v>
      </c>
      <c r="AC7" s="126">
        <v>0</v>
      </c>
      <c r="AD7" s="126">
        <v>1854</v>
      </c>
      <c r="AE7" s="111">
        <v>0</v>
      </c>
      <c r="AF7" s="110" t="s">
        <v>259</v>
      </c>
    </row>
    <row r="8" spans="1:32" s="112" customFormat="1" ht="9.1999999999999993" customHeight="1">
      <c r="A8" s="109" t="s">
        <v>258</v>
      </c>
      <c r="B8" s="132">
        <f t="shared" si="5"/>
        <v>11350</v>
      </c>
      <c r="C8" s="132">
        <f t="shared" si="0"/>
        <v>11348</v>
      </c>
      <c r="D8" s="133">
        <v>6116</v>
      </c>
      <c r="E8" s="133">
        <v>5232</v>
      </c>
      <c r="F8" s="126">
        <v>0</v>
      </c>
      <c r="G8" s="126">
        <v>0</v>
      </c>
      <c r="H8" s="126">
        <v>0</v>
      </c>
      <c r="I8" s="126">
        <v>0</v>
      </c>
      <c r="J8" s="126">
        <v>0</v>
      </c>
      <c r="K8" s="126">
        <v>0</v>
      </c>
      <c r="L8" s="126">
        <v>0</v>
      </c>
      <c r="M8" s="126">
        <v>0</v>
      </c>
      <c r="N8" s="126">
        <v>0</v>
      </c>
      <c r="O8" s="126">
        <v>0</v>
      </c>
      <c r="P8" s="126">
        <v>0</v>
      </c>
      <c r="Q8" s="110" t="s">
        <v>258</v>
      </c>
      <c r="R8" s="109" t="s">
        <v>258</v>
      </c>
      <c r="S8" s="111">
        <f t="shared" si="6"/>
        <v>2</v>
      </c>
      <c r="T8" s="128">
        <v>0</v>
      </c>
      <c r="U8" s="128">
        <v>2</v>
      </c>
      <c r="V8" s="128">
        <v>0</v>
      </c>
      <c r="W8" s="128">
        <v>0</v>
      </c>
      <c r="X8" s="128">
        <v>0</v>
      </c>
      <c r="Y8" s="128">
        <v>0</v>
      </c>
      <c r="Z8" s="111">
        <f t="shared" si="7"/>
        <v>0</v>
      </c>
      <c r="AA8" s="126">
        <v>0</v>
      </c>
      <c r="AB8" s="126">
        <v>0</v>
      </c>
      <c r="AC8" s="126">
        <v>0</v>
      </c>
      <c r="AD8" s="126">
        <v>0</v>
      </c>
      <c r="AE8" s="111">
        <v>0</v>
      </c>
      <c r="AF8" s="110" t="s">
        <v>258</v>
      </c>
    </row>
    <row r="9" spans="1:32" s="112" customFormat="1" ht="9.1999999999999993" customHeight="1">
      <c r="A9" s="109" t="s">
        <v>172</v>
      </c>
      <c r="B9" s="132">
        <f t="shared" si="5"/>
        <v>12323</v>
      </c>
      <c r="C9" s="132">
        <f t="shared" si="0"/>
        <v>11101</v>
      </c>
      <c r="D9" s="126">
        <v>0</v>
      </c>
      <c r="E9" s="133">
        <v>1903</v>
      </c>
      <c r="F9" s="133">
        <v>7325</v>
      </c>
      <c r="G9" s="134">
        <v>908</v>
      </c>
      <c r="H9" s="134">
        <v>965</v>
      </c>
      <c r="I9" s="126">
        <v>0</v>
      </c>
      <c r="J9" s="132">
        <f t="shared" ref="J9:J23" si="8">SUM(K9:P9)</f>
        <v>1068</v>
      </c>
      <c r="K9" s="126">
        <v>0</v>
      </c>
      <c r="L9" s="133">
        <v>29</v>
      </c>
      <c r="M9" s="133">
        <v>1039</v>
      </c>
      <c r="N9" s="126">
        <v>0</v>
      </c>
      <c r="O9" s="126">
        <v>0</v>
      </c>
      <c r="P9" s="126">
        <v>0</v>
      </c>
      <c r="Q9" s="110" t="s">
        <v>172</v>
      </c>
      <c r="R9" s="109" t="s">
        <v>172</v>
      </c>
      <c r="S9" s="111">
        <f t="shared" si="6"/>
        <v>151</v>
      </c>
      <c r="T9" s="128">
        <v>0</v>
      </c>
      <c r="U9" s="128">
        <v>22</v>
      </c>
      <c r="V9" s="128">
        <v>116</v>
      </c>
      <c r="W9" s="128">
        <v>9</v>
      </c>
      <c r="X9" s="128">
        <v>4</v>
      </c>
      <c r="Y9" s="128">
        <v>0</v>
      </c>
      <c r="Z9" s="111">
        <f t="shared" si="7"/>
        <v>0</v>
      </c>
      <c r="AA9" s="126">
        <v>0</v>
      </c>
      <c r="AB9" s="126">
        <v>0</v>
      </c>
      <c r="AC9" s="126">
        <v>0</v>
      </c>
      <c r="AD9" s="126">
        <v>3</v>
      </c>
      <c r="AE9" s="111">
        <v>0</v>
      </c>
      <c r="AF9" s="110" t="s">
        <v>172</v>
      </c>
    </row>
    <row r="10" spans="1:32" s="112" customFormat="1" ht="9.1999999999999993" customHeight="1">
      <c r="A10" s="109" t="s">
        <v>173</v>
      </c>
      <c r="B10" s="132">
        <f t="shared" si="5"/>
        <v>11343</v>
      </c>
      <c r="C10" s="132">
        <f t="shared" si="0"/>
        <v>5408</v>
      </c>
      <c r="D10" s="126">
        <v>0</v>
      </c>
      <c r="E10" s="133">
        <v>1</v>
      </c>
      <c r="F10" s="133">
        <v>17</v>
      </c>
      <c r="G10" s="134">
        <v>1554</v>
      </c>
      <c r="H10" s="134">
        <v>3805</v>
      </c>
      <c r="I10" s="134">
        <v>31</v>
      </c>
      <c r="J10" s="132">
        <f t="shared" si="8"/>
        <v>5424</v>
      </c>
      <c r="K10" s="126">
        <v>0</v>
      </c>
      <c r="L10" s="133">
        <v>65</v>
      </c>
      <c r="M10" s="133">
        <v>2288</v>
      </c>
      <c r="N10" s="133">
        <v>2058</v>
      </c>
      <c r="O10" s="133">
        <v>1013</v>
      </c>
      <c r="P10" s="126">
        <v>0</v>
      </c>
      <c r="Q10" s="110" t="s">
        <v>173</v>
      </c>
      <c r="R10" s="109" t="s">
        <v>173</v>
      </c>
      <c r="S10" s="111">
        <f t="shared" si="6"/>
        <v>452</v>
      </c>
      <c r="T10" s="128">
        <v>0</v>
      </c>
      <c r="U10" s="128">
        <v>15</v>
      </c>
      <c r="V10" s="128">
        <v>79</v>
      </c>
      <c r="W10" s="128">
        <v>203</v>
      </c>
      <c r="X10" s="128">
        <v>155</v>
      </c>
      <c r="Y10" s="128">
        <v>0</v>
      </c>
      <c r="Z10" s="111">
        <f t="shared" si="7"/>
        <v>52</v>
      </c>
      <c r="AA10" s="126">
        <v>34</v>
      </c>
      <c r="AB10" s="126">
        <v>18</v>
      </c>
      <c r="AC10" s="126">
        <v>0</v>
      </c>
      <c r="AD10" s="126">
        <v>7</v>
      </c>
      <c r="AE10" s="111">
        <v>0</v>
      </c>
      <c r="AF10" s="110" t="s">
        <v>173</v>
      </c>
    </row>
    <row r="11" spans="1:32" s="112" customFormat="1" ht="9.1999999999999993" customHeight="1">
      <c r="A11" s="109" t="s">
        <v>174</v>
      </c>
      <c r="B11" s="132">
        <f t="shared" si="5"/>
        <v>9580</v>
      </c>
      <c r="C11" s="132">
        <f t="shared" si="0"/>
        <v>844</v>
      </c>
      <c r="D11" s="126">
        <v>0</v>
      </c>
      <c r="E11" s="126">
        <v>0</v>
      </c>
      <c r="F11" s="133">
        <v>1</v>
      </c>
      <c r="G11" s="134">
        <v>202</v>
      </c>
      <c r="H11" s="134">
        <v>566</v>
      </c>
      <c r="I11" s="134">
        <v>75</v>
      </c>
      <c r="J11" s="132">
        <f t="shared" si="8"/>
        <v>8023</v>
      </c>
      <c r="K11" s="126">
        <v>0</v>
      </c>
      <c r="L11" s="133">
        <v>47</v>
      </c>
      <c r="M11" s="133">
        <v>2011</v>
      </c>
      <c r="N11" s="133">
        <v>2792</v>
      </c>
      <c r="O11" s="133">
        <v>3081</v>
      </c>
      <c r="P11" s="134">
        <v>92</v>
      </c>
      <c r="Q11" s="110" t="s">
        <v>174</v>
      </c>
      <c r="R11" s="109" t="s">
        <v>174</v>
      </c>
      <c r="S11" s="111">
        <f t="shared" si="6"/>
        <v>634</v>
      </c>
      <c r="T11" s="128">
        <v>0</v>
      </c>
      <c r="U11" s="128">
        <v>7</v>
      </c>
      <c r="V11" s="128">
        <v>50</v>
      </c>
      <c r="W11" s="128">
        <v>382</v>
      </c>
      <c r="X11" s="128">
        <v>191</v>
      </c>
      <c r="Y11" s="128">
        <v>4</v>
      </c>
      <c r="Z11" s="111">
        <f t="shared" si="7"/>
        <v>54</v>
      </c>
      <c r="AA11" s="126">
        <v>14</v>
      </c>
      <c r="AB11" s="126">
        <v>33</v>
      </c>
      <c r="AC11" s="126">
        <v>7</v>
      </c>
      <c r="AD11" s="126">
        <v>25</v>
      </c>
      <c r="AE11" s="111">
        <v>0</v>
      </c>
      <c r="AF11" s="110" t="s">
        <v>174</v>
      </c>
    </row>
    <row r="12" spans="1:32" s="112" customFormat="1" ht="9.1999999999999993" customHeight="1">
      <c r="A12" s="109" t="s">
        <v>175</v>
      </c>
      <c r="B12" s="132">
        <f t="shared" si="5"/>
        <v>12279</v>
      </c>
      <c r="C12" s="132">
        <f t="shared" si="0"/>
        <v>379</v>
      </c>
      <c r="D12" s="126">
        <v>0</v>
      </c>
      <c r="E12" s="126">
        <v>0</v>
      </c>
      <c r="F12" s="126">
        <v>0</v>
      </c>
      <c r="G12" s="134">
        <v>91</v>
      </c>
      <c r="H12" s="134">
        <v>169</v>
      </c>
      <c r="I12" s="134">
        <v>119</v>
      </c>
      <c r="J12" s="132">
        <f t="shared" si="8"/>
        <v>10903</v>
      </c>
      <c r="K12" s="126">
        <v>0</v>
      </c>
      <c r="L12" s="133">
        <v>111</v>
      </c>
      <c r="M12" s="133">
        <v>3907</v>
      </c>
      <c r="N12" s="133">
        <v>3278</v>
      </c>
      <c r="O12" s="133">
        <v>3349</v>
      </c>
      <c r="P12" s="134">
        <v>258</v>
      </c>
      <c r="Q12" s="110" t="s">
        <v>175</v>
      </c>
      <c r="R12" s="109" t="s">
        <v>175</v>
      </c>
      <c r="S12" s="111">
        <f t="shared" si="6"/>
        <v>835</v>
      </c>
      <c r="T12" s="128">
        <v>0</v>
      </c>
      <c r="U12" s="128">
        <v>19</v>
      </c>
      <c r="V12" s="128">
        <v>82</v>
      </c>
      <c r="W12" s="128">
        <v>354</v>
      </c>
      <c r="X12" s="128">
        <v>321</v>
      </c>
      <c r="Y12" s="128">
        <v>59</v>
      </c>
      <c r="Z12" s="111">
        <f t="shared" si="7"/>
        <v>148</v>
      </c>
      <c r="AA12" s="126">
        <v>61</v>
      </c>
      <c r="AB12" s="126">
        <v>19</v>
      </c>
      <c r="AC12" s="126">
        <v>68</v>
      </c>
      <c r="AD12" s="126">
        <v>14</v>
      </c>
      <c r="AE12" s="111">
        <v>0</v>
      </c>
      <c r="AF12" s="110" t="s">
        <v>175</v>
      </c>
    </row>
    <row r="13" spans="1:32" s="112" customFormat="1" ht="9.1999999999999993" customHeight="1">
      <c r="A13" s="109" t="s">
        <v>176</v>
      </c>
      <c r="B13" s="132">
        <f t="shared" si="5"/>
        <v>15227</v>
      </c>
      <c r="C13" s="132">
        <f t="shared" si="0"/>
        <v>289</v>
      </c>
      <c r="D13" s="126">
        <v>0</v>
      </c>
      <c r="E13" s="126">
        <v>0</v>
      </c>
      <c r="F13" s="126">
        <v>0</v>
      </c>
      <c r="G13" s="134">
        <v>58</v>
      </c>
      <c r="H13" s="134">
        <v>152</v>
      </c>
      <c r="I13" s="134">
        <v>79</v>
      </c>
      <c r="J13" s="132">
        <f t="shared" si="8"/>
        <v>13694</v>
      </c>
      <c r="K13" s="133">
        <v>2</v>
      </c>
      <c r="L13" s="133">
        <v>136</v>
      </c>
      <c r="M13" s="133">
        <v>6182</v>
      </c>
      <c r="N13" s="133">
        <v>3419</v>
      </c>
      <c r="O13" s="133">
        <v>3507</v>
      </c>
      <c r="P13" s="134">
        <v>448</v>
      </c>
      <c r="Q13" s="110" t="s">
        <v>176</v>
      </c>
      <c r="R13" s="109" t="s">
        <v>176</v>
      </c>
      <c r="S13" s="111">
        <f t="shared" si="6"/>
        <v>1061</v>
      </c>
      <c r="T13" s="128">
        <v>0</v>
      </c>
      <c r="U13" s="128">
        <v>46</v>
      </c>
      <c r="V13" s="128">
        <v>129</v>
      </c>
      <c r="W13" s="128">
        <v>524</v>
      </c>
      <c r="X13" s="128">
        <v>305</v>
      </c>
      <c r="Y13" s="128">
        <v>57</v>
      </c>
      <c r="Z13" s="111">
        <f t="shared" si="7"/>
        <v>163</v>
      </c>
      <c r="AA13" s="126">
        <v>49</v>
      </c>
      <c r="AB13" s="126">
        <v>40</v>
      </c>
      <c r="AC13" s="126">
        <v>74</v>
      </c>
      <c r="AD13" s="126">
        <v>20</v>
      </c>
      <c r="AE13" s="111">
        <v>0</v>
      </c>
      <c r="AF13" s="110" t="s">
        <v>176</v>
      </c>
    </row>
    <row r="14" spans="1:32" s="112" customFormat="1" ht="9.1999999999999993" customHeight="1">
      <c r="A14" s="109" t="s">
        <v>257</v>
      </c>
      <c r="B14" s="132">
        <f t="shared" si="5"/>
        <v>18509</v>
      </c>
      <c r="C14" s="132">
        <f t="shared" si="0"/>
        <v>219</v>
      </c>
      <c r="D14" s="126">
        <v>0</v>
      </c>
      <c r="E14" s="126">
        <v>0</v>
      </c>
      <c r="F14" s="133">
        <v>1</v>
      </c>
      <c r="G14" s="134">
        <v>42</v>
      </c>
      <c r="H14" s="134">
        <v>106</v>
      </c>
      <c r="I14" s="134">
        <v>70</v>
      </c>
      <c r="J14" s="132">
        <f t="shared" si="8"/>
        <v>17227</v>
      </c>
      <c r="K14" s="133">
        <v>18</v>
      </c>
      <c r="L14" s="133">
        <v>417</v>
      </c>
      <c r="M14" s="133">
        <v>10035</v>
      </c>
      <c r="N14" s="133">
        <v>2792</v>
      </c>
      <c r="O14" s="133">
        <v>3471</v>
      </c>
      <c r="P14" s="134">
        <v>494</v>
      </c>
      <c r="Q14" s="110" t="s">
        <v>257</v>
      </c>
      <c r="R14" s="109" t="s">
        <v>257</v>
      </c>
      <c r="S14" s="111">
        <f t="shared" si="6"/>
        <v>865</v>
      </c>
      <c r="T14" s="128">
        <v>0</v>
      </c>
      <c r="U14" s="128">
        <v>66</v>
      </c>
      <c r="V14" s="128">
        <v>148</v>
      </c>
      <c r="W14" s="128">
        <v>246</v>
      </c>
      <c r="X14" s="128">
        <v>352</v>
      </c>
      <c r="Y14" s="128">
        <v>53</v>
      </c>
      <c r="Z14" s="111">
        <f t="shared" si="7"/>
        <v>156</v>
      </c>
      <c r="AA14" s="126">
        <v>59</v>
      </c>
      <c r="AB14" s="126">
        <v>15</v>
      </c>
      <c r="AC14" s="126">
        <v>82</v>
      </c>
      <c r="AD14" s="126">
        <v>42</v>
      </c>
      <c r="AE14" s="111">
        <v>0</v>
      </c>
      <c r="AF14" s="110" t="s">
        <v>257</v>
      </c>
    </row>
    <row r="15" spans="1:32" s="112" customFormat="1" ht="9.1999999999999993" customHeight="1">
      <c r="A15" s="109" t="s">
        <v>256</v>
      </c>
      <c r="B15" s="132">
        <f t="shared" si="5"/>
        <v>17645</v>
      </c>
      <c r="C15" s="132">
        <f t="shared" si="0"/>
        <v>161</v>
      </c>
      <c r="D15" s="126">
        <v>0</v>
      </c>
      <c r="E15" s="133">
        <v>1</v>
      </c>
      <c r="F15" s="133">
        <v>3</v>
      </c>
      <c r="G15" s="134">
        <v>45</v>
      </c>
      <c r="H15" s="134">
        <v>64</v>
      </c>
      <c r="I15" s="134">
        <v>48</v>
      </c>
      <c r="J15" s="132">
        <f t="shared" si="8"/>
        <v>16631</v>
      </c>
      <c r="K15" s="133">
        <v>275</v>
      </c>
      <c r="L15" s="133">
        <v>994</v>
      </c>
      <c r="M15" s="133">
        <v>10520</v>
      </c>
      <c r="N15" s="133">
        <v>1652</v>
      </c>
      <c r="O15" s="133">
        <v>2725</v>
      </c>
      <c r="P15" s="134">
        <v>465</v>
      </c>
      <c r="Q15" s="110" t="s">
        <v>256</v>
      </c>
      <c r="R15" s="109" t="s">
        <v>256</v>
      </c>
      <c r="S15" s="111">
        <f t="shared" si="6"/>
        <v>680</v>
      </c>
      <c r="T15" s="128">
        <v>10</v>
      </c>
      <c r="U15" s="128">
        <v>39</v>
      </c>
      <c r="V15" s="128">
        <v>199</v>
      </c>
      <c r="W15" s="128">
        <v>213</v>
      </c>
      <c r="X15" s="128">
        <v>205</v>
      </c>
      <c r="Y15" s="128">
        <v>14</v>
      </c>
      <c r="Z15" s="111">
        <f t="shared" si="7"/>
        <v>138</v>
      </c>
      <c r="AA15" s="126">
        <v>48</v>
      </c>
      <c r="AB15" s="126">
        <v>23</v>
      </c>
      <c r="AC15" s="126">
        <v>67</v>
      </c>
      <c r="AD15" s="126">
        <v>35</v>
      </c>
      <c r="AE15" s="111">
        <v>0</v>
      </c>
      <c r="AF15" s="110" t="s">
        <v>256</v>
      </c>
    </row>
    <row r="16" spans="1:32" s="112" customFormat="1" ht="9.1999999999999993" customHeight="1">
      <c r="A16" s="109" t="s">
        <v>230</v>
      </c>
      <c r="B16" s="132">
        <f t="shared" si="5"/>
        <v>16332</v>
      </c>
      <c r="C16" s="132">
        <f t="shared" si="0"/>
        <v>71</v>
      </c>
      <c r="D16" s="126">
        <v>0</v>
      </c>
      <c r="E16" s="133">
        <v>1</v>
      </c>
      <c r="F16" s="133">
        <v>5</v>
      </c>
      <c r="G16" s="126">
        <v>0</v>
      </c>
      <c r="H16" s="134">
        <v>16</v>
      </c>
      <c r="I16" s="134">
        <v>49</v>
      </c>
      <c r="J16" s="132">
        <f t="shared" si="8"/>
        <v>15357</v>
      </c>
      <c r="K16" s="133">
        <v>1045</v>
      </c>
      <c r="L16" s="133">
        <v>2229</v>
      </c>
      <c r="M16" s="133">
        <v>8813</v>
      </c>
      <c r="N16" s="133">
        <v>931</v>
      </c>
      <c r="O16" s="133">
        <v>1944</v>
      </c>
      <c r="P16" s="134">
        <v>395</v>
      </c>
      <c r="Q16" s="110" t="s">
        <v>230</v>
      </c>
      <c r="R16" s="109" t="s">
        <v>230</v>
      </c>
      <c r="S16" s="111">
        <f t="shared" si="6"/>
        <v>792</v>
      </c>
      <c r="T16" s="128">
        <v>81</v>
      </c>
      <c r="U16" s="128">
        <v>171</v>
      </c>
      <c r="V16" s="128">
        <v>182</v>
      </c>
      <c r="W16" s="128">
        <v>157</v>
      </c>
      <c r="X16" s="128">
        <v>194</v>
      </c>
      <c r="Y16" s="128">
        <v>7</v>
      </c>
      <c r="Z16" s="111">
        <f t="shared" si="7"/>
        <v>60</v>
      </c>
      <c r="AA16" s="126">
        <v>23</v>
      </c>
      <c r="AB16" s="126">
        <v>0</v>
      </c>
      <c r="AC16" s="126">
        <v>37</v>
      </c>
      <c r="AD16" s="126">
        <v>52</v>
      </c>
      <c r="AE16" s="111">
        <v>0</v>
      </c>
      <c r="AF16" s="110" t="s">
        <v>230</v>
      </c>
    </row>
    <row r="17" spans="1:32" s="112" customFormat="1" ht="9.1999999999999993" customHeight="1">
      <c r="A17" s="109" t="s">
        <v>254</v>
      </c>
      <c r="B17" s="132">
        <f t="shared" si="5"/>
        <v>14714</v>
      </c>
      <c r="C17" s="132">
        <f t="shared" si="0"/>
        <v>71</v>
      </c>
      <c r="D17" s="126">
        <v>0</v>
      </c>
      <c r="E17" s="133">
        <v>1</v>
      </c>
      <c r="F17" s="133">
        <v>3</v>
      </c>
      <c r="G17" s="134">
        <v>1</v>
      </c>
      <c r="H17" s="134">
        <v>27</v>
      </c>
      <c r="I17" s="134">
        <v>39</v>
      </c>
      <c r="J17" s="132">
        <f t="shared" si="8"/>
        <v>13602</v>
      </c>
      <c r="K17" s="133">
        <v>2070</v>
      </c>
      <c r="L17" s="133">
        <v>3020</v>
      </c>
      <c r="M17" s="133">
        <v>6605</v>
      </c>
      <c r="N17" s="133">
        <v>589</v>
      </c>
      <c r="O17" s="133">
        <v>1043</v>
      </c>
      <c r="P17" s="134">
        <v>275</v>
      </c>
      <c r="Q17" s="110" t="s">
        <v>254</v>
      </c>
      <c r="R17" s="109" t="s">
        <v>254</v>
      </c>
      <c r="S17" s="111">
        <f t="shared" si="6"/>
        <v>866</v>
      </c>
      <c r="T17" s="128">
        <v>146</v>
      </c>
      <c r="U17" s="128">
        <v>296</v>
      </c>
      <c r="V17" s="128">
        <v>230</v>
      </c>
      <c r="W17" s="128">
        <v>70</v>
      </c>
      <c r="X17" s="128">
        <v>111</v>
      </c>
      <c r="Y17" s="128">
        <v>13</v>
      </c>
      <c r="Z17" s="111">
        <f t="shared" si="7"/>
        <v>88</v>
      </c>
      <c r="AA17" s="126">
        <v>29</v>
      </c>
      <c r="AB17" s="126">
        <v>20</v>
      </c>
      <c r="AC17" s="126">
        <v>39</v>
      </c>
      <c r="AD17" s="126">
        <v>87</v>
      </c>
      <c r="AE17" s="111">
        <v>0</v>
      </c>
      <c r="AF17" s="110" t="s">
        <v>254</v>
      </c>
    </row>
    <row r="18" spans="1:32" s="112" customFormat="1" ht="9" customHeight="1">
      <c r="A18" s="109" t="s">
        <v>253</v>
      </c>
      <c r="B18" s="132">
        <f t="shared" si="5"/>
        <v>10208</v>
      </c>
      <c r="C18" s="132">
        <f t="shared" si="0"/>
        <v>7</v>
      </c>
      <c r="D18" s="126">
        <v>0</v>
      </c>
      <c r="E18" s="133">
        <v>1</v>
      </c>
      <c r="F18" s="133">
        <v>2</v>
      </c>
      <c r="G18" s="126">
        <v>0</v>
      </c>
      <c r="H18" s="126">
        <v>0</v>
      </c>
      <c r="I18" s="134">
        <v>4</v>
      </c>
      <c r="J18" s="132">
        <f t="shared" si="8"/>
        <v>9349</v>
      </c>
      <c r="K18" s="133">
        <v>1811</v>
      </c>
      <c r="L18" s="133">
        <v>2296</v>
      </c>
      <c r="M18" s="133">
        <v>4096</v>
      </c>
      <c r="N18" s="133">
        <v>299</v>
      </c>
      <c r="O18" s="133">
        <v>658</v>
      </c>
      <c r="P18" s="134">
        <v>189</v>
      </c>
      <c r="Q18" s="110" t="s">
        <v>253</v>
      </c>
      <c r="R18" s="109" t="s">
        <v>253</v>
      </c>
      <c r="S18" s="111">
        <f t="shared" si="6"/>
        <v>591</v>
      </c>
      <c r="T18" s="128">
        <v>123</v>
      </c>
      <c r="U18" s="128">
        <v>205</v>
      </c>
      <c r="V18" s="128">
        <v>124</v>
      </c>
      <c r="W18" s="128">
        <v>15</v>
      </c>
      <c r="X18" s="128">
        <v>124</v>
      </c>
      <c r="Y18" s="128">
        <v>0</v>
      </c>
      <c r="Z18" s="111">
        <f t="shared" si="7"/>
        <v>39</v>
      </c>
      <c r="AA18" s="126">
        <v>10</v>
      </c>
      <c r="AB18" s="126">
        <v>10</v>
      </c>
      <c r="AC18" s="126">
        <v>19</v>
      </c>
      <c r="AD18" s="126">
        <v>222</v>
      </c>
      <c r="AE18" s="111">
        <v>0</v>
      </c>
      <c r="AF18" s="110" t="s">
        <v>253</v>
      </c>
    </row>
    <row r="19" spans="1:32" s="112" customFormat="1" ht="9" customHeight="1">
      <c r="A19" s="109" t="s">
        <v>252</v>
      </c>
      <c r="B19" s="132">
        <f t="shared" si="5"/>
        <v>8290</v>
      </c>
      <c r="C19" s="132">
        <f t="shared" si="0"/>
        <v>1</v>
      </c>
      <c r="D19" s="126">
        <v>0</v>
      </c>
      <c r="E19" s="126">
        <v>0</v>
      </c>
      <c r="F19" s="133">
        <v>1</v>
      </c>
      <c r="G19" s="126">
        <v>0</v>
      </c>
      <c r="H19" s="126">
        <v>0</v>
      </c>
      <c r="I19" s="126">
        <v>0</v>
      </c>
      <c r="J19" s="132">
        <f t="shared" si="8"/>
        <v>7426</v>
      </c>
      <c r="K19" s="133">
        <v>2446</v>
      </c>
      <c r="L19" s="133">
        <v>1723</v>
      </c>
      <c r="M19" s="133">
        <v>2437</v>
      </c>
      <c r="N19" s="133">
        <v>114</v>
      </c>
      <c r="O19" s="133">
        <v>622</v>
      </c>
      <c r="P19" s="134">
        <v>84</v>
      </c>
      <c r="Q19" s="110" t="s">
        <v>252</v>
      </c>
      <c r="R19" s="109" t="s">
        <v>252</v>
      </c>
      <c r="S19" s="111">
        <f t="shared" si="6"/>
        <v>491</v>
      </c>
      <c r="T19" s="128">
        <v>211</v>
      </c>
      <c r="U19" s="128">
        <v>125</v>
      </c>
      <c r="V19" s="128">
        <v>55</v>
      </c>
      <c r="W19" s="128">
        <v>41</v>
      </c>
      <c r="X19" s="128">
        <v>59</v>
      </c>
      <c r="Y19" s="128">
        <v>0</v>
      </c>
      <c r="Z19" s="111">
        <f t="shared" si="7"/>
        <v>23</v>
      </c>
      <c r="AA19" s="126">
        <v>8</v>
      </c>
      <c r="AB19" s="126">
        <v>2</v>
      </c>
      <c r="AC19" s="126">
        <v>13</v>
      </c>
      <c r="AD19" s="126">
        <v>349</v>
      </c>
      <c r="AE19" s="111">
        <v>0</v>
      </c>
      <c r="AF19" s="110" t="s">
        <v>252</v>
      </c>
    </row>
    <row r="20" spans="1:32" s="112" customFormat="1" ht="9" customHeight="1">
      <c r="A20" s="109" t="s">
        <v>183</v>
      </c>
      <c r="B20" s="132">
        <f t="shared" si="5"/>
        <v>7081</v>
      </c>
      <c r="C20" s="132">
        <f t="shared" si="0"/>
        <v>1</v>
      </c>
      <c r="D20" s="126">
        <v>0</v>
      </c>
      <c r="E20" s="126">
        <v>0</v>
      </c>
      <c r="F20" s="126">
        <v>0</v>
      </c>
      <c r="G20" s="126">
        <v>0</v>
      </c>
      <c r="H20" s="134">
        <v>1</v>
      </c>
      <c r="I20" s="126">
        <v>0</v>
      </c>
      <c r="J20" s="132">
        <f t="shared" si="8"/>
        <v>5538</v>
      </c>
      <c r="K20" s="133">
        <v>2377</v>
      </c>
      <c r="L20" s="133">
        <v>1134</v>
      </c>
      <c r="M20" s="133">
        <v>1441</v>
      </c>
      <c r="N20" s="133">
        <v>55</v>
      </c>
      <c r="O20" s="133">
        <v>486</v>
      </c>
      <c r="P20" s="134">
        <v>45</v>
      </c>
      <c r="Q20" s="110" t="s">
        <v>183</v>
      </c>
      <c r="R20" s="109" t="s">
        <v>183</v>
      </c>
      <c r="S20" s="111">
        <f t="shared" si="6"/>
        <v>727</v>
      </c>
      <c r="T20" s="128">
        <v>327</v>
      </c>
      <c r="U20" s="128">
        <v>196</v>
      </c>
      <c r="V20" s="128">
        <v>115</v>
      </c>
      <c r="W20" s="128">
        <v>18</v>
      </c>
      <c r="X20" s="128">
        <v>71</v>
      </c>
      <c r="Y20" s="128">
        <v>0</v>
      </c>
      <c r="Z20" s="111">
        <f t="shared" si="7"/>
        <v>40</v>
      </c>
      <c r="AA20" s="126">
        <v>27</v>
      </c>
      <c r="AB20" s="126">
        <v>7</v>
      </c>
      <c r="AC20" s="126">
        <v>6</v>
      </c>
      <c r="AD20" s="126">
        <v>775</v>
      </c>
      <c r="AE20" s="111">
        <v>0</v>
      </c>
      <c r="AF20" s="110" t="s">
        <v>183</v>
      </c>
    </row>
    <row r="21" spans="1:32" s="112" customFormat="1" ht="9" customHeight="1">
      <c r="A21" s="109" t="s">
        <v>251</v>
      </c>
      <c r="B21" s="132">
        <f t="shared" si="5"/>
        <v>5177</v>
      </c>
      <c r="C21" s="126">
        <v>0</v>
      </c>
      <c r="D21" s="126">
        <v>0</v>
      </c>
      <c r="E21" s="126">
        <v>0</v>
      </c>
      <c r="F21" s="126">
        <v>0</v>
      </c>
      <c r="G21" s="126">
        <v>0</v>
      </c>
      <c r="H21" s="126">
        <v>0</v>
      </c>
      <c r="I21" s="126">
        <v>0</v>
      </c>
      <c r="J21" s="132">
        <f t="shared" si="8"/>
        <v>3491</v>
      </c>
      <c r="K21" s="133">
        <v>1635</v>
      </c>
      <c r="L21" s="133">
        <v>709</v>
      </c>
      <c r="M21" s="133">
        <v>750</v>
      </c>
      <c r="N21" s="133">
        <v>38</v>
      </c>
      <c r="O21" s="133">
        <v>348</v>
      </c>
      <c r="P21" s="134">
        <v>11</v>
      </c>
      <c r="Q21" s="110" t="s">
        <v>251</v>
      </c>
      <c r="R21" s="109" t="s">
        <v>251</v>
      </c>
      <c r="S21" s="111">
        <f t="shared" si="6"/>
        <v>584</v>
      </c>
      <c r="T21" s="128">
        <v>308</v>
      </c>
      <c r="U21" s="128">
        <v>108</v>
      </c>
      <c r="V21" s="128">
        <v>25</v>
      </c>
      <c r="W21" s="128">
        <v>27</v>
      </c>
      <c r="X21" s="128">
        <v>116</v>
      </c>
      <c r="Y21" s="128">
        <v>0</v>
      </c>
      <c r="Z21" s="111">
        <f t="shared" si="7"/>
        <v>24</v>
      </c>
      <c r="AA21" s="126">
        <v>6</v>
      </c>
      <c r="AB21" s="126">
        <v>8</v>
      </c>
      <c r="AC21" s="126">
        <v>10</v>
      </c>
      <c r="AD21" s="126">
        <v>1078</v>
      </c>
      <c r="AE21" s="111">
        <v>0</v>
      </c>
      <c r="AF21" s="110" t="s">
        <v>251</v>
      </c>
    </row>
    <row r="22" spans="1:32" s="112" customFormat="1" ht="9" customHeight="1">
      <c r="A22" s="109" t="s">
        <v>250</v>
      </c>
      <c r="B22" s="132">
        <f t="shared" si="5"/>
        <v>2957</v>
      </c>
      <c r="C22" s="126">
        <v>0</v>
      </c>
      <c r="D22" s="126">
        <v>0</v>
      </c>
      <c r="E22" s="126">
        <v>0</v>
      </c>
      <c r="F22" s="126">
        <v>0</v>
      </c>
      <c r="G22" s="126">
        <v>0</v>
      </c>
      <c r="H22" s="126">
        <v>0</v>
      </c>
      <c r="I22" s="126">
        <v>0</v>
      </c>
      <c r="J22" s="132">
        <f t="shared" si="8"/>
        <v>1598</v>
      </c>
      <c r="K22" s="133">
        <v>933</v>
      </c>
      <c r="L22" s="133">
        <v>246</v>
      </c>
      <c r="M22" s="133">
        <v>243</v>
      </c>
      <c r="N22" s="126">
        <v>0</v>
      </c>
      <c r="O22" s="133">
        <v>142</v>
      </c>
      <c r="P22" s="134">
        <v>34</v>
      </c>
      <c r="Q22" s="110" t="s">
        <v>250</v>
      </c>
      <c r="R22" s="109" t="s">
        <v>250</v>
      </c>
      <c r="S22" s="111">
        <f t="shared" si="6"/>
        <v>279</v>
      </c>
      <c r="T22" s="128">
        <v>153</v>
      </c>
      <c r="U22" s="128">
        <v>60</v>
      </c>
      <c r="V22" s="128">
        <v>37</v>
      </c>
      <c r="W22" s="128">
        <v>0</v>
      </c>
      <c r="X22" s="128">
        <v>29</v>
      </c>
      <c r="Y22" s="128">
        <v>0</v>
      </c>
      <c r="Z22" s="111">
        <f t="shared" si="7"/>
        <v>0</v>
      </c>
      <c r="AA22" s="126">
        <v>0</v>
      </c>
      <c r="AB22" s="126">
        <v>0</v>
      </c>
      <c r="AC22" s="126">
        <v>0</v>
      </c>
      <c r="AD22" s="126">
        <v>1080</v>
      </c>
      <c r="AE22" s="111">
        <v>0</v>
      </c>
      <c r="AF22" s="110" t="s">
        <v>250</v>
      </c>
    </row>
    <row r="23" spans="1:32" s="112" customFormat="1" ht="9" customHeight="1">
      <c r="A23" s="109" t="s">
        <v>249</v>
      </c>
      <c r="B23" s="132">
        <f t="shared" si="5"/>
        <v>1974</v>
      </c>
      <c r="C23" s="126">
        <v>0</v>
      </c>
      <c r="D23" s="126">
        <v>0</v>
      </c>
      <c r="E23" s="126">
        <v>0</v>
      </c>
      <c r="F23" s="126">
        <v>0</v>
      </c>
      <c r="G23" s="126">
        <v>0</v>
      </c>
      <c r="H23" s="126">
        <v>0</v>
      </c>
      <c r="I23" s="126">
        <v>0</v>
      </c>
      <c r="J23" s="132">
        <f t="shared" si="8"/>
        <v>851</v>
      </c>
      <c r="K23" s="133">
        <v>503</v>
      </c>
      <c r="L23" s="133">
        <v>129</v>
      </c>
      <c r="M23" s="133">
        <v>167</v>
      </c>
      <c r="N23" s="133">
        <v>11</v>
      </c>
      <c r="O23" s="133">
        <v>36</v>
      </c>
      <c r="P23" s="134">
        <v>5</v>
      </c>
      <c r="Q23" s="110" t="s">
        <v>249</v>
      </c>
      <c r="R23" s="109" t="s">
        <v>249</v>
      </c>
      <c r="S23" s="111">
        <v>83</v>
      </c>
      <c r="T23" s="128">
        <v>49</v>
      </c>
      <c r="U23" s="128">
        <v>12</v>
      </c>
      <c r="V23" s="128">
        <v>0</v>
      </c>
      <c r="W23" s="128">
        <v>0</v>
      </c>
      <c r="X23" s="128">
        <v>22</v>
      </c>
      <c r="Y23" s="111">
        <v>0</v>
      </c>
      <c r="Z23" s="111">
        <f t="shared" si="7"/>
        <v>0</v>
      </c>
      <c r="AA23" s="126">
        <v>0</v>
      </c>
      <c r="AB23" s="126">
        <v>0</v>
      </c>
      <c r="AC23" s="126">
        <v>0</v>
      </c>
      <c r="AD23" s="126">
        <v>1040</v>
      </c>
      <c r="AE23" s="111">
        <v>0</v>
      </c>
      <c r="AF23" s="110" t="s">
        <v>249</v>
      </c>
    </row>
    <row r="24" spans="1:32" s="112" customFormat="1" ht="9" customHeight="1">
      <c r="A24" s="109" t="s">
        <v>248</v>
      </c>
      <c r="B24" s="126">
        <v>0</v>
      </c>
      <c r="C24" s="126">
        <v>0</v>
      </c>
      <c r="D24" s="126">
        <v>0</v>
      </c>
      <c r="E24" s="126">
        <v>0</v>
      </c>
      <c r="F24" s="126">
        <v>0</v>
      </c>
      <c r="G24" s="126">
        <v>0</v>
      </c>
      <c r="H24" s="126">
        <v>0</v>
      </c>
      <c r="I24" s="126">
        <v>0</v>
      </c>
      <c r="J24" s="126">
        <v>0</v>
      </c>
      <c r="K24" s="126">
        <v>0</v>
      </c>
      <c r="L24" s="126">
        <v>0</v>
      </c>
      <c r="M24" s="126">
        <v>0</v>
      </c>
      <c r="N24" s="126">
        <v>0</v>
      </c>
      <c r="O24" s="126">
        <v>0</v>
      </c>
      <c r="P24" s="126">
        <v>0</v>
      </c>
      <c r="Q24" s="110" t="s">
        <v>248</v>
      </c>
      <c r="R24" s="109" t="s">
        <v>248</v>
      </c>
      <c r="S24" s="136">
        <f t="shared" ref="S24:Y24" si="9">S43+S62</f>
        <v>0</v>
      </c>
      <c r="T24" s="127">
        <f t="shared" si="9"/>
        <v>0</v>
      </c>
      <c r="U24" s="127">
        <f t="shared" si="9"/>
        <v>0</v>
      </c>
      <c r="V24" s="127">
        <f t="shared" si="9"/>
        <v>0</v>
      </c>
      <c r="W24" s="127">
        <f t="shared" si="9"/>
        <v>0</v>
      </c>
      <c r="X24" s="127">
        <f t="shared" si="9"/>
        <v>0</v>
      </c>
      <c r="Y24" s="127">
        <f t="shared" si="9"/>
        <v>0</v>
      </c>
      <c r="Z24" s="127">
        <f t="shared" si="7"/>
        <v>0</v>
      </c>
      <c r="AA24" s="127">
        <f>AA43+AA62</f>
        <v>0</v>
      </c>
      <c r="AB24" s="127">
        <f>AB43+AB62</f>
        <v>0</v>
      </c>
      <c r="AC24" s="127">
        <f>AC43+AC62</f>
        <v>0</v>
      </c>
      <c r="AD24" s="127">
        <f>AD43+AD62</f>
        <v>0</v>
      </c>
      <c r="AE24" s="127">
        <v>0</v>
      </c>
      <c r="AF24" s="110" t="s">
        <v>248</v>
      </c>
    </row>
    <row r="25" spans="1:32" s="108" customFormat="1" ht="9.1999999999999993" customHeight="1">
      <c r="A25" s="113" t="s">
        <v>261</v>
      </c>
      <c r="B25" s="131">
        <f t="shared" si="5"/>
        <v>92805</v>
      </c>
      <c r="C25" s="131">
        <f t="shared" ref="C25:C38" si="10">SUM(D25:I25)</f>
        <v>19793</v>
      </c>
      <c r="D25" s="131">
        <f t="shared" ref="D25:P25" si="11">SUM(D26:D42)</f>
        <v>6887</v>
      </c>
      <c r="E25" s="131">
        <f t="shared" si="11"/>
        <v>3636</v>
      </c>
      <c r="F25" s="131">
        <f t="shared" si="11"/>
        <v>3550</v>
      </c>
      <c r="G25" s="135">
        <f t="shared" si="11"/>
        <v>1790</v>
      </c>
      <c r="H25" s="131">
        <f t="shared" si="11"/>
        <v>3644</v>
      </c>
      <c r="I25" s="131">
        <f t="shared" si="11"/>
        <v>286</v>
      </c>
      <c r="J25" s="131">
        <f t="shared" si="11"/>
        <v>65242</v>
      </c>
      <c r="K25" s="131">
        <f t="shared" si="11"/>
        <v>4980</v>
      </c>
      <c r="L25" s="131">
        <f t="shared" si="11"/>
        <v>6112</v>
      </c>
      <c r="M25" s="131">
        <f t="shared" si="11"/>
        <v>31156</v>
      </c>
      <c r="N25" s="131">
        <f t="shared" si="11"/>
        <v>8267</v>
      </c>
      <c r="O25" s="131">
        <f t="shared" si="11"/>
        <v>12877</v>
      </c>
      <c r="P25" s="131">
        <f t="shared" si="11"/>
        <v>1850</v>
      </c>
      <c r="Q25" s="114" t="s">
        <v>261</v>
      </c>
      <c r="R25" s="113" t="s">
        <v>261</v>
      </c>
      <c r="S25" s="106">
        <f t="shared" ref="S25:S62" si="12">SUM(T25:Y25)</f>
        <v>5294</v>
      </c>
      <c r="T25" s="106">
        <f t="shared" ref="T25:Y25" si="13">SUM(T26:T43)</f>
        <v>418</v>
      </c>
      <c r="U25" s="106">
        <f t="shared" si="13"/>
        <v>744</v>
      </c>
      <c r="V25" s="106">
        <f t="shared" si="13"/>
        <v>1005</v>
      </c>
      <c r="W25" s="106">
        <f t="shared" si="13"/>
        <v>1540</v>
      </c>
      <c r="X25" s="106">
        <f t="shared" si="13"/>
        <v>1496</v>
      </c>
      <c r="Y25" s="106">
        <f t="shared" si="13"/>
        <v>91</v>
      </c>
      <c r="Z25" s="106">
        <f t="shared" ref="Z25:Z62" si="14">SUM(AA25:AC25)</f>
        <v>511</v>
      </c>
      <c r="AA25" s="106">
        <f>SUM(AA26:AA43)</f>
        <v>156</v>
      </c>
      <c r="AB25" s="106">
        <f>SUM(AB26:AB43)</f>
        <v>85</v>
      </c>
      <c r="AC25" s="106">
        <f>SUM(AC26:AC43)</f>
        <v>270</v>
      </c>
      <c r="AD25" s="106">
        <f>SUM(AD26:AD43)</f>
        <v>1965</v>
      </c>
      <c r="AE25" s="106">
        <v>0</v>
      </c>
      <c r="AF25" s="114" t="s">
        <v>261</v>
      </c>
    </row>
    <row r="26" spans="1:32" s="112" customFormat="1" ht="9.1999999999999993" customHeight="1">
      <c r="A26" s="109" t="s">
        <v>259</v>
      </c>
      <c r="B26" s="132">
        <f t="shared" si="5"/>
        <v>4697</v>
      </c>
      <c r="C26" s="132">
        <f t="shared" si="10"/>
        <v>3699</v>
      </c>
      <c r="D26" s="133">
        <v>3699</v>
      </c>
      <c r="E26" s="126">
        <v>0</v>
      </c>
      <c r="F26" s="126">
        <v>0</v>
      </c>
      <c r="G26" s="126">
        <v>0</v>
      </c>
      <c r="H26" s="126">
        <v>0</v>
      </c>
      <c r="I26" s="126">
        <v>0</v>
      </c>
      <c r="J26" s="126">
        <v>0</v>
      </c>
      <c r="K26" s="126">
        <v>0</v>
      </c>
      <c r="L26" s="126">
        <v>0</v>
      </c>
      <c r="M26" s="126">
        <v>0</v>
      </c>
      <c r="N26" s="126">
        <v>0</v>
      </c>
      <c r="O26" s="126">
        <v>0</v>
      </c>
      <c r="P26" s="126">
        <v>0</v>
      </c>
      <c r="Q26" s="110" t="s">
        <v>259</v>
      </c>
      <c r="R26" s="109" t="s">
        <v>259</v>
      </c>
      <c r="S26" s="111">
        <f t="shared" si="12"/>
        <v>0</v>
      </c>
      <c r="T26" s="126">
        <v>0</v>
      </c>
      <c r="U26" s="126">
        <v>0</v>
      </c>
      <c r="V26" s="126">
        <v>0</v>
      </c>
      <c r="W26" s="126">
        <v>0</v>
      </c>
      <c r="X26" s="126">
        <v>0</v>
      </c>
      <c r="Y26" s="111">
        <v>0</v>
      </c>
      <c r="Z26" s="111">
        <f t="shared" si="14"/>
        <v>0</v>
      </c>
      <c r="AA26" s="126">
        <v>0</v>
      </c>
      <c r="AB26" s="126">
        <v>0</v>
      </c>
      <c r="AC26" s="126">
        <v>0</v>
      </c>
      <c r="AD26" s="126">
        <v>998</v>
      </c>
      <c r="AE26" s="111">
        <v>0</v>
      </c>
      <c r="AF26" s="110" t="s">
        <v>259</v>
      </c>
    </row>
    <row r="27" spans="1:32" s="112" customFormat="1" ht="9.1999999999999993" customHeight="1">
      <c r="A27" s="109" t="s">
        <v>258</v>
      </c>
      <c r="B27" s="132">
        <f t="shared" si="5"/>
        <v>5845</v>
      </c>
      <c r="C27" s="132">
        <f t="shared" si="10"/>
        <v>5845</v>
      </c>
      <c r="D27" s="133">
        <v>3188</v>
      </c>
      <c r="E27" s="133">
        <v>2657</v>
      </c>
      <c r="F27" s="126">
        <v>0</v>
      </c>
      <c r="G27" s="126">
        <v>0</v>
      </c>
      <c r="H27" s="126">
        <v>0</v>
      </c>
      <c r="I27" s="126">
        <v>0</v>
      </c>
      <c r="J27" s="126">
        <v>0</v>
      </c>
      <c r="K27" s="126">
        <v>0</v>
      </c>
      <c r="L27" s="126">
        <v>0</v>
      </c>
      <c r="M27" s="126">
        <v>0</v>
      </c>
      <c r="N27" s="126">
        <v>0</v>
      </c>
      <c r="O27" s="126">
        <v>0</v>
      </c>
      <c r="P27" s="126">
        <v>0</v>
      </c>
      <c r="Q27" s="110" t="s">
        <v>258</v>
      </c>
      <c r="R27" s="109" t="s">
        <v>258</v>
      </c>
      <c r="S27" s="111">
        <f t="shared" si="12"/>
        <v>0</v>
      </c>
      <c r="T27" s="126">
        <v>0</v>
      </c>
      <c r="U27" s="126">
        <v>0</v>
      </c>
      <c r="V27" s="126">
        <v>0</v>
      </c>
      <c r="W27" s="126">
        <v>0</v>
      </c>
      <c r="X27" s="126">
        <v>0</v>
      </c>
      <c r="Y27" s="111">
        <v>0</v>
      </c>
      <c r="Z27" s="111">
        <f t="shared" si="14"/>
        <v>0</v>
      </c>
      <c r="AA27" s="126">
        <v>0</v>
      </c>
      <c r="AB27" s="126">
        <v>0</v>
      </c>
      <c r="AC27" s="126">
        <v>0</v>
      </c>
      <c r="AD27" s="126">
        <v>0</v>
      </c>
      <c r="AE27" s="111">
        <v>0</v>
      </c>
      <c r="AF27" s="110" t="s">
        <v>258</v>
      </c>
    </row>
    <row r="28" spans="1:32" s="112" customFormat="1" ht="9.1999999999999993" customHeight="1">
      <c r="A28" s="109" t="s">
        <v>172</v>
      </c>
      <c r="B28" s="132">
        <f t="shared" si="5"/>
        <v>6109</v>
      </c>
      <c r="C28" s="132">
        <f t="shared" si="10"/>
        <v>5482</v>
      </c>
      <c r="D28" s="126">
        <v>0</v>
      </c>
      <c r="E28" s="133">
        <v>979</v>
      </c>
      <c r="F28" s="133">
        <v>3535</v>
      </c>
      <c r="G28" s="134">
        <v>516</v>
      </c>
      <c r="H28" s="133">
        <v>452</v>
      </c>
      <c r="I28" s="134">
        <v>0</v>
      </c>
      <c r="J28" s="132">
        <f t="shared" ref="J28:J42" si="15">SUM(K28:P28)</f>
        <v>523</v>
      </c>
      <c r="K28" s="126">
        <v>0</v>
      </c>
      <c r="L28" s="133">
        <v>19</v>
      </c>
      <c r="M28" s="133">
        <v>504</v>
      </c>
      <c r="N28" s="126">
        <v>0</v>
      </c>
      <c r="O28" s="126">
        <v>0</v>
      </c>
      <c r="P28" s="126">
        <v>0</v>
      </c>
      <c r="Q28" s="110" t="s">
        <v>172</v>
      </c>
      <c r="R28" s="109" t="s">
        <v>172</v>
      </c>
      <c r="S28" s="111">
        <f t="shared" si="12"/>
        <v>104</v>
      </c>
      <c r="T28" s="126">
        <v>0</v>
      </c>
      <c r="U28" s="126">
        <v>12</v>
      </c>
      <c r="V28" s="126">
        <v>79</v>
      </c>
      <c r="W28" s="126">
        <v>9</v>
      </c>
      <c r="X28" s="126">
        <v>4</v>
      </c>
      <c r="Y28" s="111">
        <v>0</v>
      </c>
      <c r="Z28" s="111">
        <f t="shared" si="14"/>
        <v>0</v>
      </c>
      <c r="AA28" s="126">
        <v>0</v>
      </c>
      <c r="AB28" s="126">
        <v>0</v>
      </c>
      <c r="AC28" s="126">
        <v>0</v>
      </c>
      <c r="AD28" s="126">
        <v>0</v>
      </c>
      <c r="AE28" s="111">
        <v>0</v>
      </c>
      <c r="AF28" s="110" t="s">
        <v>172</v>
      </c>
    </row>
    <row r="29" spans="1:32" s="112" customFormat="1" ht="9.1999999999999993" customHeight="1">
      <c r="A29" s="109" t="s">
        <v>173</v>
      </c>
      <c r="B29" s="132">
        <f t="shared" si="5"/>
        <v>5978</v>
      </c>
      <c r="C29" s="132">
        <f t="shared" si="10"/>
        <v>3425</v>
      </c>
      <c r="D29" s="126">
        <v>0</v>
      </c>
      <c r="E29" s="126">
        <v>0</v>
      </c>
      <c r="F29" s="133">
        <v>10</v>
      </c>
      <c r="G29" s="134">
        <v>959</v>
      </c>
      <c r="H29" s="133">
        <v>2441</v>
      </c>
      <c r="I29" s="134">
        <v>15</v>
      </c>
      <c r="J29" s="132">
        <f t="shared" si="15"/>
        <v>2260</v>
      </c>
      <c r="K29" s="126">
        <v>0</v>
      </c>
      <c r="L29" s="133">
        <v>43</v>
      </c>
      <c r="M29" s="133">
        <v>1282</v>
      </c>
      <c r="N29" s="133">
        <v>599</v>
      </c>
      <c r="O29" s="133">
        <v>336</v>
      </c>
      <c r="P29" s="126">
        <v>0</v>
      </c>
      <c r="Q29" s="110" t="s">
        <v>173</v>
      </c>
      <c r="R29" s="109" t="s">
        <v>173</v>
      </c>
      <c r="S29" s="111">
        <f t="shared" si="12"/>
        <v>284</v>
      </c>
      <c r="T29" s="126">
        <v>0</v>
      </c>
      <c r="U29" s="126">
        <v>15</v>
      </c>
      <c r="V29" s="126">
        <v>47</v>
      </c>
      <c r="W29" s="126">
        <v>141</v>
      </c>
      <c r="X29" s="126">
        <v>81</v>
      </c>
      <c r="Y29" s="111">
        <v>0</v>
      </c>
      <c r="Z29" s="111">
        <f t="shared" si="14"/>
        <v>6</v>
      </c>
      <c r="AA29" s="126">
        <v>6</v>
      </c>
      <c r="AB29" s="126">
        <v>0</v>
      </c>
      <c r="AC29" s="126">
        <v>0</v>
      </c>
      <c r="AD29" s="126">
        <v>3</v>
      </c>
      <c r="AE29" s="111">
        <v>0</v>
      </c>
      <c r="AF29" s="110" t="s">
        <v>173</v>
      </c>
    </row>
    <row r="30" spans="1:32" s="112" customFormat="1" ht="9.1999999999999993" customHeight="1">
      <c r="A30" s="109" t="s">
        <v>174</v>
      </c>
      <c r="B30" s="132">
        <f t="shared" si="5"/>
        <v>5120</v>
      </c>
      <c r="C30" s="132">
        <f t="shared" si="10"/>
        <v>694</v>
      </c>
      <c r="D30" s="126">
        <v>0</v>
      </c>
      <c r="E30" s="126">
        <v>0</v>
      </c>
      <c r="F30" s="133">
        <v>1</v>
      </c>
      <c r="G30" s="134">
        <v>176</v>
      </c>
      <c r="H30" s="133">
        <v>487</v>
      </c>
      <c r="I30" s="134">
        <v>30</v>
      </c>
      <c r="J30" s="132">
        <f t="shared" si="15"/>
        <v>3931</v>
      </c>
      <c r="K30" s="126">
        <v>0</v>
      </c>
      <c r="L30" s="133">
        <v>19</v>
      </c>
      <c r="M30" s="133">
        <v>1088</v>
      </c>
      <c r="N30" s="133">
        <v>1207</v>
      </c>
      <c r="O30" s="133">
        <v>1588</v>
      </c>
      <c r="P30" s="134">
        <v>29</v>
      </c>
      <c r="Q30" s="110" t="s">
        <v>174</v>
      </c>
      <c r="R30" s="109" t="s">
        <v>174</v>
      </c>
      <c r="S30" s="111">
        <f t="shared" si="12"/>
        <v>467</v>
      </c>
      <c r="T30" s="126">
        <v>0</v>
      </c>
      <c r="U30" s="126">
        <v>3</v>
      </c>
      <c r="V30" s="126">
        <v>35</v>
      </c>
      <c r="W30" s="126">
        <v>263</v>
      </c>
      <c r="X30" s="126">
        <v>166</v>
      </c>
      <c r="Y30" s="111">
        <v>0</v>
      </c>
      <c r="Z30" s="111">
        <f t="shared" si="14"/>
        <v>10</v>
      </c>
      <c r="AA30" s="126">
        <v>0</v>
      </c>
      <c r="AB30" s="126">
        <v>6</v>
      </c>
      <c r="AC30" s="126">
        <v>4</v>
      </c>
      <c r="AD30" s="126">
        <v>18</v>
      </c>
      <c r="AE30" s="111">
        <v>0</v>
      </c>
      <c r="AF30" s="110" t="s">
        <v>174</v>
      </c>
    </row>
    <row r="31" spans="1:32" s="112" customFormat="1" ht="9.1999999999999993" customHeight="1">
      <c r="A31" s="109" t="s">
        <v>175</v>
      </c>
      <c r="B31" s="132">
        <f t="shared" si="5"/>
        <v>6228</v>
      </c>
      <c r="C31" s="132">
        <f t="shared" si="10"/>
        <v>226</v>
      </c>
      <c r="D31" s="126">
        <v>0</v>
      </c>
      <c r="E31" s="126">
        <v>0</v>
      </c>
      <c r="F31" s="126">
        <v>0</v>
      </c>
      <c r="G31" s="134">
        <v>66</v>
      </c>
      <c r="H31" s="133">
        <v>92</v>
      </c>
      <c r="I31" s="134">
        <v>68</v>
      </c>
      <c r="J31" s="132">
        <f t="shared" si="15"/>
        <v>5402</v>
      </c>
      <c r="K31" s="126">
        <v>0</v>
      </c>
      <c r="L31" s="133">
        <v>57</v>
      </c>
      <c r="M31" s="133">
        <v>2004</v>
      </c>
      <c r="N31" s="133">
        <v>1472</v>
      </c>
      <c r="O31" s="133">
        <v>1750</v>
      </c>
      <c r="P31" s="134">
        <v>119</v>
      </c>
      <c r="Q31" s="110" t="s">
        <v>175</v>
      </c>
      <c r="R31" s="109" t="s">
        <v>175</v>
      </c>
      <c r="S31" s="111">
        <f t="shared" si="12"/>
        <v>518</v>
      </c>
      <c r="T31" s="126">
        <v>0</v>
      </c>
      <c r="U31" s="126">
        <v>7</v>
      </c>
      <c r="V31" s="126">
        <v>40</v>
      </c>
      <c r="W31" s="126">
        <v>232</v>
      </c>
      <c r="X31" s="126">
        <v>225</v>
      </c>
      <c r="Y31" s="111">
        <v>14</v>
      </c>
      <c r="Z31" s="111">
        <f t="shared" si="14"/>
        <v>75</v>
      </c>
      <c r="AA31" s="126">
        <v>33</v>
      </c>
      <c r="AB31" s="126">
        <v>9</v>
      </c>
      <c r="AC31" s="126">
        <v>33</v>
      </c>
      <c r="AD31" s="126">
        <v>7</v>
      </c>
      <c r="AE31" s="111">
        <v>0</v>
      </c>
      <c r="AF31" s="110" t="s">
        <v>175</v>
      </c>
    </row>
    <row r="32" spans="1:32" s="112" customFormat="1" ht="9.1999999999999993" customHeight="1">
      <c r="A32" s="109" t="s">
        <v>176</v>
      </c>
      <c r="B32" s="132">
        <f t="shared" si="5"/>
        <v>7671</v>
      </c>
      <c r="C32" s="132">
        <f t="shared" si="10"/>
        <v>188</v>
      </c>
      <c r="D32" s="126">
        <v>0</v>
      </c>
      <c r="E32" s="126">
        <v>0</v>
      </c>
      <c r="F32" s="126">
        <v>0</v>
      </c>
      <c r="G32" s="134">
        <v>34</v>
      </c>
      <c r="H32" s="133">
        <v>89</v>
      </c>
      <c r="I32" s="134">
        <v>65</v>
      </c>
      <c r="J32" s="132">
        <f t="shared" si="15"/>
        <v>6727</v>
      </c>
      <c r="K32" s="133">
        <v>2</v>
      </c>
      <c r="L32" s="133">
        <v>90</v>
      </c>
      <c r="M32" s="133">
        <v>3036</v>
      </c>
      <c r="N32" s="133">
        <v>1437</v>
      </c>
      <c r="O32" s="133">
        <v>1919</v>
      </c>
      <c r="P32" s="134">
        <v>243</v>
      </c>
      <c r="Q32" s="110" t="s">
        <v>176</v>
      </c>
      <c r="R32" s="109" t="s">
        <v>176</v>
      </c>
      <c r="S32" s="111">
        <f t="shared" si="12"/>
        <v>688</v>
      </c>
      <c r="T32" s="126">
        <v>0</v>
      </c>
      <c r="U32" s="126">
        <v>40</v>
      </c>
      <c r="V32" s="126">
        <v>94</v>
      </c>
      <c r="W32" s="126">
        <v>350</v>
      </c>
      <c r="X32" s="126">
        <v>183</v>
      </c>
      <c r="Y32" s="111">
        <v>21</v>
      </c>
      <c r="Z32" s="111">
        <f t="shared" si="14"/>
        <v>59</v>
      </c>
      <c r="AA32" s="126">
        <v>25</v>
      </c>
      <c r="AB32" s="126">
        <v>15</v>
      </c>
      <c r="AC32" s="126">
        <v>19</v>
      </c>
      <c r="AD32" s="126">
        <v>9</v>
      </c>
      <c r="AE32" s="111">
        <v>0</v>
      </c>
      <c r="AF32" s="110" t="s">
        <v>176</v>
      </c>
    </row>
    <row r="33" spans="1:32" s="112" customFormat="1" ht="9.1999999999999993" customHeight="1">
      <c r="A33" s="109" t="s">
        <v>257</v>
      </c>
      <c r="B33" s="132">
        <f t="shared" si="5"/>
        <v>9386</v>
      </c>
      <c r="C33" s="132">
        <f t="shared" si="10"/>
        <v>93</v>
      </c>
      <c r="D33" s="126">
        <v>0</v>
      </c>
      <c r="E33" s="126">
        <v>0</v>
      </c>
      <c r="F33" s="133">
        <v>1</v>
      </c>
      <c r="G33" s="134">
        <v>24</v>
      </c>
      <c r="H33" s="133">
        <v>34</v>
      </c>
      <c r="I33" s="134">
        <v>34</v>
      </c>
      <c r="J33" s="132">
        <f t="shared" si="15"/>
        <v>8678</v>
      </c>
      <c r="K33" s="133">
        <v>4</v>
      </c>
      <c r="L33" s="133">
        <v>198</v>
      </c>
      <c r="M33" s="133">
        <v>4823</v>
      </c>
      <c r="N33" s="133">
        <v>1382</v>
      </c>
      <c r="O33" s="133">
        <v>1928</v>
      </c>
      <c r="P33" s="134">
        <v>343</v>
      </c>
      <c r="Q33" s="110" t="s">
        <v>257</v>
      </c>
      <c r="R33" s="109" t="s">
        <v>257</v>
      </c>
      <c r="S33" s="111">
        <f t="shared" si="12"/>
        <v>520</v>
      </c>
      <c r="T33" s="126">
        <v>0</v>
      </c>
      <c r="U33" s="126">
        <v>54</v>
      </c>
      <c r="V33" s="126">
        <v>109</v>
      </c>
      <c r="W33" s="126">
        <v>131</v>
      </c>
      <c r="X33" s="126">
        <v>189</v>
      </c>
      <c r="Y33" s="111">
        <v>37</v>
      </c>
      <c r="Z33" s="111">
        <f t="shared" si="14"/>
        <v>73</v>
      </c>
      <c r="AA33" s="126">
        <v>16</v>
      </c>
      <c r="AB33" s="126">
        <v>8</v>
      </c>
      <c r="AC33" s="126">
        <v>49</v>
      </c>
      <c r="AD33" s="126">
        <v>22</v>
      </c>
      <c r="AE33" s="111">
        <v>0</v>
      </c>
      <c r="AF33" s="110" t="s">
        <v>257</v>
      </c>
    </row>
    <row r="34" spans="1:32" s="112" customFormat="1" ht="9.1999999999999993" customHeight="1">
      <c r="A34" s="109" t="s">
        <v>256</v>
      </c>
      <c r="B34" s="132">
        <f t="shared" si="5"/>
        <v>9087</v>
      </c>
      <c r="C34" s="132">
        <f t="shared" si="10"/>
        <v>76</v>
      </c>
      <c r="D34" s="126">
        <v>0</v>
      </c>
      <c r="E34" s="126">
        <v>0</v>
      </c>
      <c r="F34" s="126">
        <v>0</v>
      </c>
      <c r="G34" s="134">
        <v>15</v>
      </c>
      <c r="H34" s="133">
        <v>32</v>
      </c>
      <c r="I34" s="134">
        <v>29</v>
      </c>
      <c r="J34" s="132">
        <f t="shared" si="15"/>
        <v>8463</v>
      </c>
      <c r="K34" s="133">
        <v>122</v>
      </c>
      <c r="L34" s="133">
        <v>369</v>
      </c>
      <c r="M34" s="133">
        <v>5110</v>
      </c>
      <c r="N34" s="133">
        <v>920</v>
      </c>
      <c r="O34" s="133">
        <v>1620</v>
      </c>
      <c r="P34" s="134">
        <v>322</v>
      </c>
      <c r="Q34" s="110" t="s">
        <v>256</v>
      </c>
      <c r="R34" s="109" t="s">
        <v>256</v>
      </c>
      <c r="S34" s="111">
        <f t="shared" si="12"/>
        <v>446</v>
      </c>
      <c r="T34" s="126">
        <v>0</v>
      </c>
      <c r="U34" s="126">
        <v>21</v>
      </c>
      <c r="V34" s="126">
        <v>135</v>
      </c>
      <c r="W34" s="126">
        <v>157</v>
      </c>
      <c r="X34" s="126">
        <v>119</v>
      </c>
      <c r="Y34" s="111">
        <v>14</v>
      </c>
      <c r="Z34" s="111">
        <f t="shared" si="14"/>
        <v>85</v>
      </c>
      <c r="AA34" s="126">
        <v>16</v>
      </c>
      <c r="AB34" s="126">
        <v>7</v>
      </c>
      <c r="AC34" s="126">
        <v>62</v>
      </c>
      <c r="AD34" s="126">
        <v>17</v>
      </c>
      <c r="AE34" s="111">
        <v>0</v>
      </c>
      <c r="AF34" s="110" t="s">
        <v>256</v>
      </c>
    </row>
    <row r="35" spans="1:32" s="112" customFormat="1" ht="9.1999999999999993" customHeight="1">
      <c r="A35" s="109" t="s">
        <v>230</v>
      </c>
      <c r="B35" s="132">
        <f t="shared" si="5"/>
        <v>8803</v>
      </c>
      <c r="C35" s="132">
        <f t="shared" si="10"/>
        <v>27</v>
      </c>
      <c r="D35" s="126">
        <v>0</v>
      </c>
      <c r="E35" s="126">
        <v>0</v>
      </c>
      <c r="F35" s="133">
        <v>1</v>
      </c>
      <c r="G35" s="126">
        <v>0</v>
      </c>
      <c r="H35" s="133">
        <v>8</v>
      </c>
      <c r="I35" s="134">
        <v>18</v>
      </c>
      <c r="J35" s="132">
        <f t="shared" si="15"/>
        <v>8223</v>
      </c>
      <c r="K35" s="133">
        <v>338</v>
      </c>
      <c r="L35" s="133">
        <v>926</v>
      </c>
      <c r="M35" s="133">
        <v>4732</v>
      </c>
      <c r="N35" s="133">
        <v>567</v>
      </c>
      <c r="O35" s="133">
        <v>1369</v>
      </c>
      <c r="P35" s="134">
        <v>291</v>
      </c>
      <c r="Q35" s="110" t="s">
        <v>230</v>
      </c>
      <c r="R35" s="109" t="s">
        <v>230</v>
      </c>
      <c r="S35" s="111">
        <f t="shared" si="12"/>
        <v>483</v>
      </c>
      <c r="T35" s="126">
        <v>36</v>
      </c>
      <c r="U35" s="126">
        <v>98</v>
      </c>
      <c r="V35" s="126">
        <v>101</v>
      </c>
      <c r="W35" s="126">
        <v>126</v>
      </c>
      <c r="X35" s="126">
        <v>122</v>
      </c>
      <c r="Y35" s="111">
        <v>0</v>
      </c>
      <c r="Z35" s="111">
        <f t="shared" si="14"/>
        <v>43</v>
      </c>
      <c r="AA35" s="126">
        <v>16</v>
      </c>
      <c r="AB35" s="126">
        <v>0</v>
      </c>
      <c r="AC35" s="126">
        <v>27</v>
      </c>
      <c r="AD35" s="126">
        <v>27</v>
      </c>
      <c r="AE35" s="111">
        <v>0</v>
      </c>
      <c r="AF35" s="110" t="s">
        <v>230</v>
      </c>
    </row>
    <row r="36" spans="1:32" s="112" customFormat="1" ht="9.1999999999999993" customHeight="1">
      <c r="A36" s="109" t="s">
        <v>255</v>
      </c>
      <c r="B36" s="132">
        <f t="shared" si="5"/>
        <v>7617</v>
      </c>
      <c r="C36" s="132">
        <f t="shared" si="10"/>
        <v>32</v>
      </c>
      <c r="D36" s="126">
        <v>0</v>
      </c>
      <c r="E36" s="126">
        <v>0</v>
      </c>
      <c r="F36" s="126">
        <v>0</v>
      </c>
      <c r="G36" s="126">
        <v>0</v>
      </c>
      <c r="H36" s="133">
        <v>9</v>
      </c>
      <c r="I36" s="134">
        <v>23</v>
      </c>
      <c r="J36" s="132">
        <f t="shared" si="15"/>
        <v>7007</v>
      </c>
      <c r="K36" s="133">
        <v>933</v>
      </c>
      <c r="L36" s="133">
        <v>1338</v>
      </c>
      <c r="M36" s="133">
        <v>3436</v>
      </c>
      <c r="N36" s="133">
        <v>362</v>
      </c>
      <c r="O36" s="133">
        <v>744</v>
      </c>
      <c r="P36" s="134">
        <v>194</v>
      </c>
      <c r="Q36" s="110" t="s">
        <v>254</v>
      </c>
      <c r="R36" s="109" t="s">
        <v>254</v>
      </c>
      <c r="S36" s="111">
        <f t="shared" si="12"/>
        <v>496</v>
      </c>
      <c r="T36" s="126">
        <v>44</v>
      </c>
      <c r="U36" s="126">
        <v>165</v>
      </c>
      <c r="V36" s="126">
        <v>149</v>
      </c>
      <c r="W36" s="126">
        <v>44</v>
      </c>
      <c r="X36" s="126">
        <v>89</v>
      </c>
      <c r="Y36" s="111">
        <v>5</v>
      </c>
      <c r="Z36" s="111">
        <f t="shared" si="14"/>
        <v>58</v>
      </c>
      <c r="AA36" s="126">
        <v>11</v>
      </c>
      <c r="AB36" s="126">
        <v>15</v>
      </c>
      <c r="AC36" s="126">
        <v>32</v>
      </c>
      <c r="AD36" s="126">
        <v>24</v>
      </c>
      <c r="AE36" s="111">
        <v>0</v>
      </c>
      <c r="AF36" s="110" t="s">
        <v>254</v>
      </c>
    </row>
    <row r="37" spans="1:32" s="112" customFormat="1" ht="9.1999999999999993" customHeight="1">
      <c r="A37" s="109" t="s">
        <v>253</v>
      </c>
      <c r="B37" s="132">
        <f t="shared" si="5"/>
        <v>5054</v>
      </c>
      <c r="C37" s="132">
        <f t="shared" si="10"/>
        <v>5</v>
      </c>
      <c r="D37" s="126">
        <v>0</v>
      </c>
      <c r="E37" s="126">
        <v>0</v>
      </c>
      <c r="F37" s="133">
        <v>1</v>
      </c>
      <c r="G37" s="126">
        <v>0</v>
      </c>
      <c r="H37" s="126">
        <v>0</v>
      </c>
      <c r="I37" s="134">
        <v>4</v>
      </c>
      <c r="J37" s="132">
        <f t="shared" si="15"/>
        <v>4651</v>
      </c>
      <c r="K37" s="133">
        <v>642</v>
      </c>
      <c r="L37" s="133">
        <v>964</v>
      </c>
      <c r="M37" s="133">
        <v>2334</v>
      </c>
      <c r="N37" s="133">
        <v>167</v>
      </c>
      <c r="O37" s="133">
        <v>395</v>
      </c>
      <c r="P37" s="134">
        <v>149</v>
      </c>
      <c r="Q37" s="110" t="s">
        <v>253</v>
      </c>
      <c r="R37" s="109" t="s">
        <v>253</v>
      </c>
      <c r="S37" s="111">
        <f t="shared" si="12"/>
        <v>330</v>
      </c>
      <c r="T37" s="126">
        <v>61</v>
      </c>
      <c r="U37" s="126">
        <v>92</v>
      </c>
      <c r="V37" s="126">
        <v>78</v>
      </c>
      <c r="W37" s="126">
        <v>12</v>
      </c>
      <c r="X37" s="126">
        <v>87</v>
      </c>
      <c r="Y37" s="111">
        <v>0</v>
      </c>
      <c r="Z37" s="111">
        <f t="shared" si="14"/>
        <v>31</v>
      </c>
      <c r="AA37" s="126">
        <v>4</v>
      </c>
      <c r="AB37" s="126">
        <v>10</v>
      </c>
      <c r="AC37" s="126">
        <v>17</v>
      </c>
      <c r="AD37" s="126">
        <v>37</v>
      </c>
      <c r="AE37" s="111">
        <v>0</v>
      </c>
      <c r="AF37" s="110" t="s">
        <v>253</v>
      </c>
    </row>
    <row r="38" spans="1:32" s="112" customFormat="1" ht="9.1999999999999993" customHeight="1">
      <c r="A38" s="109" t="s">
        <v>252</v>
      </c>
      <c r="B38" s="132">
        <f t="shared" si="5"/>
        <v>4025</v>
      </c>
      <c r="C38" s="132">
        <f t="shared" si="10"/>
        <v>1</v>
      </c>
      <c r="D38" s="126">
        <v>0</v>
      </c>
      <c r="E38" s="126">
        <v>0</v>
      </c>
      <c r="F38" s="133">
        <v>1</v>
      </c>
      <c r="G38" s="126">
        <v>0</v>
      </c>
      <c r="H38" s="126">
        <v>0</v>
      </c>
      <c r="I38" s="126">
        <v>0</v>
      </c>
      <c r="J38" s="132">
        <f t="shared" si="15"/>
        <v>3694</v>
      </c>
      <c r="K38" s="133">
        <v>999</v>
      </c>
      <c r="L38" s="133">
        <v>872</v>
      </c>
      <c r="M38" s="133">
        <v>1240</v>
      </c>
      <c r="N38" s="133">
        <v>93</v>
      </c>
      <c r="O38" s="133">
        <v>412</v>
      </c>
      <c r="P38" s="134">
        <v>78</v>
      </c>
      <c r="Q38" s="110" t="s">
        <v>252</v>
      </c>
      <c r="R38" s="109" t="s">
        <v>252</v>
      </c>
      <c r="S38" s="111">
        <f t="shared" si="12"/>
        <v>216</v>
      </c>
      <c r="T38" s="126">
        <v>54</v>
      </c>
      <c r="U38" s="126">
        <v>52</v>
      </c>
      <c r="V38" s="126">
        <v>36</v>
      </c>
      <c r="W38" s="126">
        <v>41</v>
      </c>
      <c r="X38" s="126">
        <v>33</v>
      </c>
      <c r="Y38" s="111">
        <v>0</v>
      </c>
      <c r="Z38" s="111">
        <f t="shared" si="14"/>
        <v>11</v>
      </c>
      <c r="AA38" s="126">
        <v>0</v>
      </c>
      <c r="AB38" s="126">
        <v>0</v>
      </c>
      <c r="AC38" s="126">
        <v>11</v>
      </c>
      <c r="AD38" s="126">
        <v>103</v>
      </c>
      <c r="AE38" s="111">
        <v>0</v>
      </c>
      <c r="AF38" s="110" t="s">
        <v>252</v>
      </c>
    </row>
    <row r="39" spans="1:32" s="112" customFormat="1" ht="9.1999999999999993" customHeight="1">
      <c r="A39" s="109" t="s">
        <v>183</v>
      </c>
      <c r="B39" s="132">
        <f t="shared" si="5"/>
        <v>3264</v>
      </c>
      <c r="C39" s="126">
        <v>0</v>
      </c>
      <c r="D39" s="126">
        <v>0</v>
      </c>
      <c r="E39" s="126">
        <v>0</v>
      </c>
      <c r="F39" s="126">
        <v>0</v>
      </c>
      <c r="G39" s="126">
        <v>0</v>
      </c>
      <c r="H39" s="126">
        <v>0</v>
      </c>
      <c r="I39" s="126">
        <v>0</v>
      </c>
      <c r="J39" s="132">
        <f t="shared" si="15"/>
        <v>2738</v>
      </c>
      <c r="K39" s="133">
        <v>866</v>
      </c>
      <c r="L39" s="133">
        <v>589</v>
      </c>
      <c r="M39" s="133">
        <v>831</v>
      </c>
      <c r="N39" s="133">
        <v>22</v>
      </c>
      <c r="O39" s="133">
        <v>387</v>
      </c>
      <c r="P39" s="134">
        <v>43</v>
      </c>
      <c r="Q39" s="110" t="s">
        <v>183</v>
      </c>
      <c r="R39" s="109" t="s">
        <v>183</v>
      </c>
      <c r="S39" s="111">
        <f t="shared" si="12"/>
        <v>327</v>
      </c>
      <c r="T39" s="126">
        <v>94</v>
      </c>
      <c r="U39" s="126">
        <v>91</v>
      </c>
      <c r="V39" s="126">
        <v>64</v>
      </c>
      <c r="W39" s="126">
        <v>15</v>
      </c>
      <c r="X39" s="126">
        <v>63</v>
      </c>
      <c r="Y39" s="111">
        <v>0</v>
      </c>
      <c r="Z39" s="111">
        <f t="shared" si="14"/>
        <v>36</v>
      </c>
      <c r="AA39" s="126">
        <v>23</v>
      </c>
      <c r="AB39" s="126">
        <v>7</v>
      </c>
      <c r="AC39" s="126">
        <v>6</v>
      </c>
      <c r="AD39" s="126">
        <v>163</v>
      </c>
      <c r="AE39" s="111">
        <v>0</v>
      </c>
      <c r="AF39" s="110" t="s">
        <v>183</v>
      </c>
    </row>
    <row r="40" spans="1:32" s="112" customFormat="1" ht="9.1999999999999993" customHeight="1">
      <c r="A40" s="109" t="s">
        <v>251</v>
      </c>
      <c r="B40" s="132">
        <f t="shared" si="5"/>
        <v>2292</v>
      </c>
      <c r="C40" s="126">
        <v>0</v>
      </c>
      <c r="D40" s="126">
        <v>0</v>
      </c>
      <c r="E40" s="126">
        <v>0</v>
      </c>
      <c r="F40" s="126">
        <v>0</v>
      </c>
      <c r="G40" s="126">
        <v>0</v>
      </c>
      <c r="H40" s="126">
        <v>0</v>
      </c>
      <c r="I40" s="126">
        <v>0</v>
      </c>
      <c r="J40" s="132">
        <f t="shared" si="15"/>
        <v>1785</v>
      </c>
      <c r="K40" s="133">
        <v>534</v>
      </c>
      <c r="L40" s="133">
        <v>418</v>
      </c>
      <c r="M40" s="133">
        <v>521</v>
      </c>
      <c r="N40" s="133">
        <v>34</v>
      </c>
      <c r="O40" s="133">
        <v>270</v>
      </c>
      <c r="P40" s="134">
        <v>8</v>
      </c>
      <c r="Q40" s="110" t="s">
        <v>251</v>
      </c>
      <c r="R40" s="109" t="s">
        <v>251</v>
      </c>
      <c r="S40" s="111">
        <f t="shared" si="12"/>
        <v>269</v>
      </c>
      <c r="T40" s="126">
        <v>76</v>
      </c>
      <c r="U40" s="126">
        <v>51</v>
      </c>
      <c r="V40" s="126">
        <v>25</v>
      </c>
      <c r="W40" s="126">
        <v>19</v>
      </c>
      <c r="X40" s="126">
        <v>98</v>
      </c>
      <c r="Y40" s="111">
        <v>0</v>
      </c>
      <c r="Z40" s="111">
        <f t="shared" si="14"/>
        <v>24</v>
      </c>
      <c r="AA40" s="126">
        <v>6</v>
      </c>
      <c r="AB40" s="126">
        <v>8</v>
      </c>
      <c r="AC40" s="126">
        <v>10</v>
      </c>
      <c r="AD40" s="126">
        <v>214</v>
      </c>
      <c r="AE40" s="111">
        <v>0</v>
      </c>
      <c r="AF40" s="110" t="s">
        <v>251</v>
      </c>
    </row>
    <row r="41" spans="1:32" s="112" customFormat="1" ht="9.1999999999999993" customHeight="1">
      <c r="A41" s="109" t="s">
        <v>250</v>
      </c>
      <c r="B41" s="132">
        <f t="shared" si="5"/>
        <v>1098</v>
      </c>
      <c r="C41" s="126">
        <v>0</v>
      </c>
      <c r="D41" s="126">
        <v>0</v>
      </c>
      <c r="E41" s="126">
        <v>0</v>
      </c>
      <c r="F41" s="126">
        <v>0</v>
      </c>
      <c r="G41" s="126">
        <v>0</v>
      </c>
      <c r="H41" s="126">
        <v>0</v>
      </c>
      <c r="I41" s="126">
        <v>0</v>
      </c>
      <c r="J41" s="132">
        <f t="shared" si="15"/>
        <v>790</v>
      </c>
      <c r="K41" s="133">
        <v>376</v>
      </c>
      <c r="L41" s="133">
        <v>129</v>
      </c>
      <c r="M41" s="133">
        <v>135</v>
      </c>
      <c r="N41" s="133">
        <v>0</v>
      </c>
      <c r="O41" s="133">
        <v>124</v>
      </c>
      <c r="P41" s="134">
        <v>26</v>
      </c>
      <c r="Q41" s="110" t="s">
        <v>250</v>
      </c>
      <c r="R41" s="109" t="s">
        <v>250</v>
      </c>
      <c r="S41" s="111">
        <f t="shared" si="12"/>
        <v>116</v>
      </c>
      <c r="T41" s="126">
        <v>46</v>
      </c>
      <c r="U41" s="126">
        <v>35</v>
      </c>
      <c r="V41" s="126">
        <v>13</v>
      </c>
      <c r="W41" s="126">
        <v>0</v>
      </c>
      <c r="X41" s="126">
        <v>22</v>
      </c>
      <c r="Y41" s="111">
        <v>0</v>
      </c>
      <c r="Z41" s="111">
        <f t="shared" si="14"/>
        <v>0</v>
      </c>
      <c r="AA41" s="126">
        <v>0</v>
      </c>
      <c r="AB41" s="126">
        <v>0</v>
      </c>
      <c r="AC41" s="126">
        <v>0</v>
      </c>
      <c r="AD41" s="126">
        <v>192</v>
      </c>
      <c r="AE41" s="111">
        <v>0</v>
      </c>
      <c r="AF41" s="110" t="s">
        <v>250</v>
      </c>
    </row>
    <row r="42" spans="1:32" s="112" customFormat="1" ht="9.1999999999999993" customHeight="1">
      <c r="A42" s="109" t="s">
        <v>249</v>
      </c>
      <c r="B42" s="132">
        <f t="shared" si="5"/>
        <v>531</v>
      </c>
      <c r="C42" s="126">
        <v>0</v>
      </c>
      <c r="D42" s="126">
        <v>0</v>
      </c>
      <c r="E42" s="126">
        <v>0</v>
      </c>
      <c r="F42" s="126">
        <v>0</v>
      </c>
      <c r="G42" s="126">
        <v>0</v>
      </c>
      <c r="H42" s="126">
        <v>0</v>
      </c>
      <c r="I42" s="126">
        <v>0</v>
      </c>
      <c r="J42" s="132">
        <f t="shared" si="15"/>
        <v>370</v>
      </c>
      <c r="K42" s="133">
        <v>164</v>
      </c>
      <c r="L42" s="133">
        <v>81</v>
      </c>
      <c r="M42" s="133">
        <v>80</v>
      </c>
      <c r="N42" s="133">
        <v>5</v>
      </c>
      <c r="O42" s="133">
        <v>35</v>
      </c>
      <c r="P42" s="134">
        <v>5</v>
      </c>
      <c r="Q42" s="110" t="s">
        <v>249</v>
      </c>
      <c r="R42" s="109" t="s">
        <v>249</v>
      </c>
      <c r="S42" s="111">
        <f t="shared" si="12"/>
        <v>30</v>
      </c>
      <c r="T42" s="126">
        <v>7</v>
      </c>
      <c r="U42" s="126">
        <v>8</v>
      </c>
      <c r="V42" s="126">
        <v>0</v>
      </c>
      <c r="W42" s="126">
        <v>0</v>
      </c>
      <c r="X42" s="126">
        <v>15</v>
      </c>
      <c r="Y42" s="111">
        <v>0</v>
      </c>
      <c r="Z42" s="111">
        <f t="shared" si="14"/>
        <v>0</v>
      </c>
      <c r="AA42" s="126">
        <v>0</v>
      </c>
      <c r="AB42" s="126">
        <v>0</v>
      </c>
      <c r="AC42" s="126">
        <v>0</v>
      </c>
      <c r="AD42" s="126">
        <v>131</v>
      </c>
      <c r="AE42" s="111">
        <v>0</v>
      </c>
      <c r="AF42" s="110" t="s">
        <v>249</v>
      </c>
    </row>
    <row r="43" spans="1:32" s="112" customFormat="1" ht="9.1999999999999993" customHeight="1">
      <c r="A43" s="109" t="s">
        <v>248</v>
      </c>
      <c r="B43" s="126">
        <v>0</v>
      </c>
      <c r="C43" s="126">
        <v>0</v>
      </c>
      <c r="D43" s="126">
        <v>0</v>
      </c>
      <c r="E43" s="126">
        <v>0</v>
      </c>
      <c r="F43" s="126">
        <v>0</v>
      </c>
      <c r="G43" s="126">
        <v>0</v>
      </c>
      <c r="H43" s="126">
        <v>0</v>
      </c>
      <c r="I43" s="126">
        <v>0</v>
      </c>
      <c r="J43" s="126">
        <v>0</v>
      </c>
      <c r="K43" s="126">
        <v>0</v>
      </c>
      <c r="L43" s="126">
        <v>0</v>
      </c>
      <c r="M43" s="126">
        <v>0</v>
      </c>
      <c r="N43" s="126">
        <v>0</v>
      </c>
      <c r="O43" s="126">
        <v>0</v>
      </c>
      <c r="P43" s="126">
        <v>0</v>
      </c>
      <c r="Q43" s="110" t="s">
        <v>248</v>
      </c>
      <c r="R43" s="109" t="s">
        <v>248</v>
      </c>
      <c r="S43" s="127">
        <f t="shared" si="12"/>
        <v>0</v>
      </c>
      <c r="T43" s="127">
        <v>0</v>
      </c>
      <c r="U43" s="127">
        <v>0</v>
      </c>
      <c r="V43" s="127">
        <v>0</v>
      </c>
      <c r="W43" s="127">
        <v>0</v>
      </c>
      <c r="X43" s="127">
        <v>0</v>
      </c>
      <c r="Y43" s="127">
        <v>0</v>
      </c>
      <c r="Z43" s="127">
        <f t="shared" si="14"/>
        <v>0</v>
      </c>
      <c r="AA43" s="127">
        <v>0</v>
      </c>
      <c r="AB43" s="127">
        <v>0</v>
      </c>
      <c r="AC43" s="127">
        <v>0</v>
      </c>
      <c r="AD43" s="127">
        <v>0</v>
      </c>
      <c r="AE43" s="127">
        <v>0</v>
      </c>
      <c r="AF43" s="110" t="s">
        <v>248</v>
      </c>
    </row>
    <row r="44" spans="1:32" s="108" customFormat="1" ht="9.1999999999999993" customHeight="1">
      <c r="A44" s="113" t="s">
        <v>260</v>
      </c>
      <c r="B44" s="131">
        <f t="shared" ref="B44:B61" si="16">SUM(C44,J44,S44,Z44,AD44)</f>
        <v>91227</v>
      </c>
      <c r="C44" s="131">
        <f t="shared" ref="C44:C58" si="17">SUM(D44:I44)</f>
        <v>17296</v>
      </c>
      <c r="D44" s="131">
        <f>SUM(D45:D62)</f>
        <v>6418</v>
      </c>
      <c r="E44" s="131">
        <f>SUM(E45:E62)</f>
        <v>3504</v>
      </c>
      <c r="F44" s="131">
        <f>SUM(F45:F62)</f>
        <v>3808</v>
      </c>
      <c r="G44" s="135">
        <f>SUM(G45:G61)</f>
        <v>1111</v>
      </c>
      <c r="H44" s="131">
        <f t="shared" ref="H44:P44" si="18">SUM(H45:H62)</f>
        <v>2227</v>
      </c>
      <c r="I44" s="131">
        <f t="shared" si="18"/>
        <v>228</v>
      </c>
      <c r="J44" s="131">
        <f t="shared" si="18"/>
        <v>64940</v>
      </c>
      <c r="K44" s="131">
        <f t="shared" si="18"/>
        <v>8135</v>
      </c>
      <c r="L44" s="131">
        <f t="shared" si="18"/>
        <v>7173</v>
      </c>
      <c r="M44" s="131">
        <f t="shared" si="18"/>
        <v>29378</v>
      </c>
      <c r="N44" s="131">
        <f t="shared" si="18"/>
        <v>9761</v>
      </c>
      <c r="O44" s="131">
        <f t="shared" si="18"/>
        <v>9548</v>
      </c>
      <c r="P44" s="131">
        <f t="shared" si="18"/>
        <v>945</v>
      </c>
      <c r="Q44" s="114" t="s">
        <v>260</v>
      </c>
      <c r="R44" s="113" t="s">
        <v>260</v>
      </c>
      <c r="S44" s="106">
        <f t="shared" si="12"/>
        <v>3799</v>
      </c>
      <c r="T44" s="106">
        <f t="shared" ref="T44:Y44" si="19">SUM(T45:T62)</f>
        <v>990</v>
      </c>
      <c r="U44" s="106">
        <f t="shared" si="19"/>
        <v>645</v>
      </c>
      <c r="V44" s="106">
        <f t="shared" si="19"/>
        <v>566</v>
      </c>
      <c r="W44" s="106">
        <f t="shared" si="19"/>
        <v>719</v>
      </c>
      <c r="X44" s="106">
        <f t="shared" si="19"/>
        <v>763</v>
      </c>
      <c r="Y44" s="106">
        <f t="shared" si="19"/>
        <v>116</v>
      </c>
      <c r="Z44" s="106">
        <f t="shared" si="14"/>
        <v>474</v>
      </c>
      <c r="AA44" s="106">
        <f>SUM(AA45:AA62)</f>
        <v>212</v>
      </c>
      <c r="AB44" s="106">
        <f>SUM(AB45:AB62)</f>
        <v>110</v>
      </c>
      <c r="AC44" s="106">
        <f>SUM(AC45:AC62)</f>
        <v>152</v>
      </c>
      <c r="AD44" s="106">
        <f>SUM(AD45:AD62)</f>
        <v>4718</v>
      </c>
      <c r="AE44" s="106">
        <f>SUM(AE45:AE62)</f>
        <v>0</v>
      </c>
      <c r="AF44" s="114" t="s">
        <v>260</v>
      </c>
    </row>
    <row r="45" spans="1:32" s="112" customFormat="1" ht="9.1999999999999993" customHeight="1">
      <c r="A45" s="109" t="s">
        <v>259</v>
      </c>
      <c r="B45" s="132">
        <f t="shared" si="16"/>
        <v>4346</v>
      </c>
      <c r="C45" s="132">
        <f t="shared" si="17"/>
        <v>3490</v>
      </c>
      <c r="D45" s="134">
        <v>3490</v>
      </c>
      <c r="E45" s="126">
        <v>0</v>
      </c>
      <c r="F45" s="126">
        <v>0</v>
      </c>
      <c r="G45" s="126">
        <v>0</v>
      </c>
      <c r="H45" s="126">
        <v>0</v>
      </c>
      <c r="I45" s="126">
        <v>0</v>
      </c>
      <c r="J45" s="126">
        <v>0</v>
      </c>
      <c r="K45" s="126">
        <v>0</v>
      </c>
      <c r="L45" s="126">
        <v>0</v>
      </c>
      <c r="M45" s="126">
        <v>0</v>
      </c>
      <c r="N45" s="126">
        <v>0</v>
      </c>
      <c r="O45" s="126">
        <v>0</v>
      </c>
      <c r="P45" s="126">
        <v>0</v>
      </c>
      <c r="Q45" s="110" t="s">
        <v>259</v>
      </c>
      <c r="R45" s="109" t="s">
        <v>259</v>
      </c>
      <c r="S45" s="115">
        <f t="shared" si="12"/>
        <v>0</v>
      </c>
      <c r="T45" s="126">
        <v>0</v>
      </c>
      <c r="U45" s="126">
        <v>0</v>
      </c>
      <c r="V45" s="126">
        <v>0</v>
      </c>
      <c r="W45" s="126">
        <v>0</v>
      </c>
      <c r="X45" s="126">
        <v>0</v>
      </c>
      <c r="Y45" s="111">
        <v>0</v>
      </c>
      <c r="Z45" s="111">
        <f t="shared" si="14"/>
        <v>0</v>
      </c>
      <c r="AA45" s="126">
        <v>0</v>
      </c>
      <c r="AB45" s="126">
        <v>0</v>
      </c>
      <c r="AC45" s="126">
        <v>0</v>
      </c>
      <c r="AD45" s="126">
        <v>856</v>
      </c>
      <c r="AE45" s="111">
        <v>0</v>
      </c>
      <c r="AF45" s="110" t="s">
        <v>259</v>
      </c>
    </row>
    <row r="46" spans="1:32" s="112" customFormat="1" ht="9.1999999999999993" customHeight="1">
      <c r="A46" s="109" t="s">
        <v>258</v>
      </c>
      <c r="B46" s="132">
        <f t="shared" si="16"/>
        <v>5505</v>
      </c>
      <c r="C46" s="132">
        <f t="shared" si="17"/>
        <v>5503</v>
      </c>
      <c r="D46" s="134">
        <v>2928</v>
      </c>
      <c r="E46" s="134">
        <v>2575</v>
      </c>
      <c r="F46" s="126">
        <v>0</v>
      </c>
      <c r="G46" s="126">
        <v>0</v>
      </c>
      <c r="H46" s="126">
        <v>0</v>
      </c>
      <c r="I46" s="126">
        <v>0</v>
      </c>
      <c r="J46" s="126">
        <v>0</v>
      </c>
      <c r="K46" s="126">
        <v>0</v>
      </c>
      <c r="L46" s="126">
        <v>0</v>
      </c>
      <c r="M46" s="126">
        <v>0</v>
      </c>
      <c r="N46" s="126">
        <v>0</v>
      </c>
      <c r="O46" s="126">
        <v>0</v>
      </c>
      <c r="P46" s="126">
        <v>0</v>
      </c>
      <c r="Q46" s="110" t="s">
        <v>258</v>
      </c>
      <c r="R46" s="109" t="s">
        <v>258</v>
      </c>
      <c r="S46" s="115">
        <f t="shared" si="12"/>
        <v>2</v>
      </c>
      <c r="T46" s="126">
        <v>0</v>
      </c>
      <c r="U46" s="126">
        <v>2</v>
      </c>
      <c r="V46" s="126">
        <v>0</v>
      </c>
      <c r="W46" s="126">
        <v>0</v>
      </c>
      <c r="X46" s="126">
        <v>0</v>
      </c>
      <c r="Y46" s="111">
        <v>0</v>
      </c>
      <c r="Z46" s="111">
        <f t="shared" si="14"/>
        <v>0</v>
      </c>
      <c r="AA46" s="126">
        <v>0</v>
      </c>
      <c r="AB46" s="126">
        <v>0</v>
      </c>
      <c r="AC46" s="126">
        <v>0</v>
      </c>
      <c r="AD46" s="126">
        <v>0</v>
      </c>
      <c r="AE46" s="111">
        <v>0</v>
      </c>
      <c r="AF46" s="110" t="s">
        <v>258</v>
      </c>
    </row>
    <row r="47" spans="1:32" s="112" customFormat="1" ht="9.1999999999999993" customHeight="1">
      <c r="A47" s="109" t="s">
        <v>172</v>
      </c>
      <c r="B47" s="132">
        <f t="shared" si="16"/>
        <v>6214</v>
      </c>
      <c r="C47" s="132">
        <f t="shared" si="17"/>
        <v>5619</v>
      </c>
      <c r="D47" s="126">
        <v>0</v>
      </c>
      <c r="E47" s="134">
        <v>924</v>
      </c>
      <c r="F47" s="134">
        <v>3790</v>
      </c>
      <c r="G47" s="134">
        <v>392</v>
      </c>
      <c r="H47" s="134">
        <v>513</v>
      </c>
      <c r="I47" s="126">
        <v>0</v>
      </c>
      <c r="J47" s="132">
        <f t="shared" ref="J47:J61" si="20">SUM(K47:P47)</f>
        <v>545</v>
      </c>
      <c r="K47" s="126">
        <v>0</v>
      </c>
      <c r="L47" s="134">
        <v>10</v>
      </c>
      <c r="M47" s="134">
        <v>535</v>
      </c>
      <c r="N47" s="126">
        <v>0</v>
      </c>
      <c r="O47" s="126">
        <v>0</v>
      </c>
      <c r="P47" s="126">
        <v>0</v>
      </c>
      <c r="Q47" s="110" t="s">
        <v>172</v>
      </c>
      <c r="R47" s="109" t="s">
        <v>172</v>
      </c>
      <c r="S47" s="115">
        <f t="shared" si="12"/>
        <v>47</v>
      </c>
      <c r="T47" s="126">
        <v>0</v>
      </c>
      <c r="U47" s="126">
        <v>10</v>
      </c>
      <c r="V47" s="126">
        <v>37</v>
      </c>
      <c r="W47" s="126">
        <v>0</v>
      </c>
      <c r="X47" s="126">
        <v>0</v>
      </c>
      <c r="Y47" s="111">
        <v>0</v>
      </c>
      <c r="Z47" s="111">
        <f t="shared" si="14"/>
        <v>0</v>
      </c>
      <c r="AA47" s="126">
        <v>0</v>
      </c>
      <c r="AB47" s="126">
        <v>0</v>
      </c>
      <c r="AC47" s="126">
        <v>0</v>
      </c>
      <c r="AD47" s="126">
        <v>3</v>
      </c>
      <c r="AE47" s="111">
        <v>0</v>
      </c>
      <c r="AF47" s="110" t="s">
        <v>172</v>
      </c>
    </row>
    <row r="48" spans="1:32" s="112" customFormat="1" ht="9.1999999999999993" customHeight="1">
      <c r="A48" s="109" t="s">
        <v>173</v>
      </c>
      <c r="B48" s="132">
        <f t="shared" si="16"/>
        <v>5365</v>
      </c>
      <c r="C48" s="132">
        <f t="shared" si="17"/>
        <v>1983</v>
      </c>
      <c r="D48" s="126">
        <v>0</v>
      </c>
      <c r="E48" s="134">
        <v>1</v>
      </c>
      <c r="F48" s="134">
        <v>7</v>
      </c>
      <c r="G48" s="134">
        <v>595</v>
      </c>
      <c r="H48" s="134">
        <v>1364</v>
      </c>
      <c r="I48" s="134">
        <v>16</v>
      </c>
      <c r="J48" s="132">
        <f t="shared" si="20"/>
        <v>3164</v>
      </c>
      <c r="K48" s="126">
        <v>0</v>
      </c>
      <c r="L48" s="134">
        <v>22</v>
      </c>
      <c r="M48" s="134">
        <v>1006</v>
      </c>
      <c r="N48" s="134">
        <v>1459</v>
      </c>
      <c r="O48" s="134">
        <v>677</v>
      </c>
      <c r="P48" s="126">
        <v>0</v>
      </c>
      <c r="Q48" s="110" t="s">
        <v>173</v>
      </c>
      <c r="R48" s="109" t="s">
        <v>173</v>
      </c>
      <c r="S48" s="115">
        <f t="shared" si="12"/>
        <v>168</v>
      </c>
      <c r="T48" s="126">
        <v>0</v>
      </c>
      <c r="U48" s="126">
        <v>0</v>
      </c>
      <c r="V48" s="126">
        <v>32</v>
      </c>
      <c r="W48" s="126">
        <v>62</v>
      </c>
      <c r="X48" s="126">
        <v>74</v>
      </c>
      <c r="Y48" s="111">
        <v>0</v>
      </c>
      <c r="Z48" s="111">
        <f t="shared" si="14"/>
        <v>46</v>
      </c>
      <c r="AA48" s="126">
        <v>28</v>
      </c>
      <c r="AB48" s="126">
        <v>18</v>
      </c>
      <c r="AC48" s="126">
        <v>0</v>
      </c>
      <c r="AD48" s="126">
        <v>4</v>
      </c>
      <c r="AE48" s="111">
        <v>0</v>
      </c>
      <c r="AF48" s="110" t="s">
        <v>173</v>
      </c>
    </row>
    <row r="49" spans="1:32" s="112" customFormat="1" ht="9.1999999999999993" customHeight="1">
      <c r="A49" s="109" t="s">
        <v>174</v>
      </c>
      <c r="B49" s="132">
        <f t="shared" si="16"/>
        <v>4460</v>
      </c>
      <c r="C49" s="132">
        <f t="shared" si="17"/>
        <v>150</v>
      </c>
      <c r="D49" s="126">
        <v>0</v>
      </c>
      <c r="E49" s="126">
        <v>0</v>
      </c>
      <c r="F49" s="126">
        <v>0</v>
      </c>
      <c r="G49" s="134">
        <v>26</v>
      </c>
      <c r="H49" s="134">
        <v>79</v>
      </c>
      <c r="I49" s="134">
        <v>45</v>
      </c>
      <c r="J49" s="132">
        <f t="shared" si="20"/>
        <v>4092</v>
      </c>
      <c r="K49" s="126">
        <v>0</v>
      </c>
      <c r="L49" s="134">
        <v>28</v>
      </c>
      <c r="M49" s="134">
        <v>923</v>
      </c>
      <c r="N49" s="134">
        <v>1585</v>
      </c>
      <c r="O49" s="134">
        <v>1493</v>
      </c>
      <c r="P49" s="134">
        <v>63</v>
      </c>
      <c r="Q49" s="110" t="s">
        <v>174</v>
      </c>
      <c r="R49" s="109" t="s">
        <v>174</v>
      </c>
      <c r="S49" s="115">
        <f t="shared" si="12"/>
        <v>167</v>
      </c>
      <c r="T49" s="126">
        <v>0</v>
      </c>
      <c r="U49" s="126">
        <v>4</v>
      </c>
      <c r="V49" s="126">
        <v>15</v>
      </c>
      <c r="W49" s="126">
        <v>119</v>
      </c>
      <c r="X49" s="126">
        <v>25</v>
      </c>
      <c r="Y49" s="111">
        <v>4</v>
      </c>
      <c r="Z49" s="111">
        <f t="shared" si="14"/>
        <v>44</v>
      </c>
      <c r="AA49" s="126">
        <v>14</v>
      </c>
      <c r="AB49" s="126">
        <v>27</v>
      </c>
      <c r="AC49" s="126">
        <v>3</v>
      </c>
      <c r="AD49" s="126">
        <v>7</v>
      </c>
      <c r="AE49" s="111">
        <v>0</v>
      </c>
      <c r="AF49" s="110" t="s">
        <v>174</v>
      </c>
    </row>
    <row r="50" spans="1:32" s="112" customFormat="1" ht="9.1999999999999993" customHeight="1">
      <c r="A50" s="109" t="s">
        <v>175</v>
      </c>
      <c r="B50" s="132">
        <f t="shared" si="16"/>
        <v>6051</v>
      </c>
      <c r="C50" s="132">
        <f t="shared" si="17"/>
        <v>153</v>
      </c>
      <c r="D50" s="126">
        <v>0</v>
      </c>
      <c r="E50" s="126">
        <v>0</v>
      </c>
      <c r="F50" s="126">
        <v>0</v>
      </c>
      <c r="G50" s="134">
        <v>25</v>
      </c>
      <c r="H50" s="134">
        <v>77</v>
      </c>
      <c r="I50" s="134">
        <v>51</v>
      </c>
      <c r="J50" s="132">
        <f t="shared" si="20"/>
        <v>5501</v>
      </c>
      <c r="K50" s="126">
        <v>0</v>
      </c>
      <c r="L50" s="134">
        <v>54</v>
      </c>
      <c r="M50" s="134">
        <v>1903</v>
      </c>
      <c r="N50" s="134">
        <v>1806</v>
      </c>
      <c r="O50" s="134">
        <v>1599</v>
      </c>
      <c r="P50" s="134">
        <v>139</v>
      </c>
      <c r="Q50" s="110" t="s">
        <v>175</v>
      </c>
      <c r="R50" s="109" t="s">
        <v>175</v>
      </c>
      <c r="S50" s="115">
        <f t="shared" si="12"/>
        <v>317</v>
      </c>
      <c r="T50" s="126">
        <v>0</v>
      </c>
      <c r="U50" s="126">
        <v>12</v>
      </c>
      <c r="V50" s="126">
        <v>42</v>
      </c>
      <c r="W50" s="126">
        <v>122</v>
      </c>
      <c r="X50" s="126">
        <v>96</v>
      </c>
      <c r="Y50" s="111">
        <v>45</v>
      </c>
      <c r="Z50" s="111">
        <f t="shared" si="14"/>
        <v>73</v>
      </c>
      <c r="AA50" s="126">
        <v>28</v>
      </c>
      <c r="AB50" s="126">
        <v>10</v>
      </c>
      <c r="AC50" s="126">
        <v>35</v>
      </c>
      <c r="AD50" s="126">
        <v>7</v>
      </c>
      <c r="AE50" s="111">
        <v>0</v>
      </c>
      <c r="AF50" s="110" t="s">
        <v>175</v>
      </c>
    </row>
    <row r="51" spans="1:32" s="112" customFormat="1" ht="9.1999999999999993" customHeight="1">
      <c r="A51" s="109" t="s">
        <v>176</v>
      </c>
      <c r="B51" s="132">
        <f t="shared" si="16"/>
        <v>7556</v>
      </c>
      <c r="C51" s="132">
        <f t="shared" si="17"/>
        <v>101</v>
      </c>
      <c r="D51" s="126">
        <v>0</v>
      </c>
      <c r="E51" s="126">
        <v>0</v>
      </c>
      <c r="F51" s="126">
        <v>0</v>
      </c>
      <c r="G51" s="134">
        <v>24</v>
      </c>
      <c r="H51" s="134">
        <v>63</v>
      </c>
      <c r="I51" s="134">
        <v>14</v>
      </c>
      <c r="J51" s="132">
        <f t="shared" si="20"/>
        <v>6967</v>
      </c>
      <c r="K51" s="126">
        <v>0</v>
      </c>
      <c r="L51" s="134">
        <v>46</v>
      </c>
      <c r="M51" s="134">
        <v>3146</v>
      </c>
      <c r="N51" s="134">
        <v>1982</v>
      </c>
      <c r="O51" s="134">
        <v>1588</v>
      </c>
      <c r="P51" s="134">
        <v>205</v>
      </c>
      <c r="Q51" s="110" t="s">
        <v>176</v>
      </c>
      <c r="R51" s="109" t="s">
        <v>176</v>
      </c>
      <c r="S51" s="115">
        <f t="shared" si="12"/>
        <v>373</v>
      </c>
      <c r="T51" s="126">
        <v>0</v>
      </c>
      <c r="U51" s="126">
        <v>6</v>
      </c>
      <c r="V51" s="126">
        <v>35</v>
      </c>
      <c r="W51" s="126">
        <v>174</v>
      </c>
      <c r="X51" s="126">
        <v>122</v>
      </c>
      <c r="Y51" s="111">
        <v>36</v>
      </c>
      <c r="Z51" s="111">
        <f t="shared" si="14"/>
        <v>104</v>
      </c>
      <c r="AA51" s="126">
        <v>24</v>
      </c>
      <c r="AB51" s="126">
        <v>25</v>
      </c>
      <c r="AC51" s="126">
        <v>55</v>
      </c>
      <c r="AD51" s="126">
        <v>11</v>
      </c>
      <c r="AE51" s="111">
        <v>0</v>
      </c>
      <c r="AF51" s="110" t="s">
        <v>176</v>
      </c>
    </row>
    <row r="52" spans="1:32" s="112" customFormat="1" ht="9.1999999999999993" customHeight="1">
      <c r="A52" s="109" t="s">
        <v>257</v>
      </c>
      <c r="B52" s="132">
        <f t="shared" si="16"/>
        <v>9123</v>
      </c>
      <c r="C52" s="132">
        <f t="shared" si="17"/>
        <v>126</v>
      </c>
      <c r="D52" s="126">
        <v>0</v>
      </c>
      <c r="E52" s="126">
        <v>0</v>
      </c>
      <c r="F52" s="126">
        <v>0</v>
      </c>
      <c r="G52" s="134">
        <v>18</v>
      </c>
      <c r="H52" s="134">
        <v>72</v>
      </c>
      <c r="I52" s="134">
        <v>36</v>
      </c>
      <c r="J52" s="132">
        <f t="shared" si="20"/>
        <v>8549</v>
      </c>
      <c r="K52" s="134">
        <v>14</v>
      </c>
      <c r="L52" s="134">
        <v>219</v>
      </c>
      <c r="M52" s="134">
        <v>5212</v>
      </c>
      <c r="N52" s="134">
        <v>1410</v>
      </c>
      <c r="O52" s="134">
        <v>1543</v>
      </c>
      <c r="P52" s="134">
        <v>151</v>
      </c>
      <c r="Q52" s="110" t="s">
        <v>257</v>
      </c>
      <c r="R52" s="109" t="s">
        <v>257</v>
      </c>
      <c r="S52" s="115">
        <f t="shared" si="12"/>
        <v>345</v>
      </c>
      <c r="T52" s="126">
        <v>0</v>
      </c>
      <c r="U52" s="126">
        <v>12</v>
      </c>
      <c r="V52" s="126">
        <v>39</v>
      </c>
      <c r="W52" s="126">
        <v>115</v>
      </c>
      <c r="X52" s="126">
        <v>163</v>
      </c>
      <c r="Y52" s="111">
        <v>16</v>
      </c>
      <c r="Z52" s="111">
        <f t="shared" si="14"/>
        <v>83</v>
      </c>
      <c r="AA52" s="126">
        <v>43</v>
      </c>
      <c r="AB52" s="126">
        <v>7</v>
      </c>
      <c r="AC52" s="126">
        <v>33</v>
      </c>
      <c r="AD52" s="126">
        <v>20</v>
      </c>
      <c r="AE52" s="111">
        <v>0</v>
      </c>
      <c r="AF52" s="110" t="s">
        <v>257</v>
      </c>
    </row>
    <row r="53" spans="1:32" s="112" customFormat="1" ht="9.1999999999999993" customHeight="1">
      <c r="A53" s="109" t="s">
        <v>256</v>
      </c>
      <c r="B53" s="132">
        <f t="shared" si="16"/>
        <v>8558</v>
      </c>
      <c r="C53" s="132">
        <f t="shared" si="17"/>
        <v>85</v>
      </c>
      <c r="D53" s="126">
        <v>0</v>
      </c>
      <c r="E53" s="134">
        <v>1</v>
      </c>
      <c r="F53" s="134">
        <v>3</v>
      </c>
      <c r="G53" s="134">
        <v>30</v>
      </c>
      <c r="H53" s="134">
        <v>32</v>
      </c>
      <c r="I53" s="134">
        <v>19</v>
      </c>
      <c r="J53" s="132">
        <f t="shared" si="20"/>
        <v>8168</v>
      </c>
      <c r="K53" s="134">
        <v>153</v>
      </c>
      <c r="L53" s="134">
        <v>625</v>
      </c>
      <c r="M53" s="134">
        <v>5410</v>
      </c>
      <c r="N53" s="134">
        <v>732</v>
      </c>
      <c r="O53" s="134">
        <v>1105</v>
      </c>
      <c r="P53" s="134">
        <v>143</v>
      </c>
      <c r="Q53" s="110" t="s">
        <v>256</v>
      </c>
      <c r="R53" s="109" t="s">
        <v>256</v>
      </c>
      <c r="S53" s="115">
        <f t="shared" si="12"/>
        <v>234</v>
      </c>
      <c r="T53" s="126">
        <v>10</v>
      </c>
      <c r="U53" s="126">
        <v>18</v>
      </c>
      <c r="V53" s="126">
        <v>64</v>
      </c>
      <c r="W53" s="126">
        <v>56</v>
      </c>
      <c r="X53" s="126">
        <v>86</v>
      </c>
      <c r="Y53" s="111">
        <v>0</v>
      </c>
      <c r="Z53" s="111">
        <f t="shared" si="14"/>
        <v>53</v>
      </c>
      <c r="AA53" s="126">
        <v>32</v>
      </c>
      <c r="AB53" s="126">
        <v>16</v>
      </c>
      <c r="AC53" s="126">
        <v>5</v>
      </c>
      <c r="AD53" s="126">
        <v>18</v>
      </c>
      <c r="AE53" s="111">
        <v>0</v>
      </c>
      <c r="AF53" s="110" t="s">
        <v>256</v>
      </c>
    </row>
    <row r="54" spans="1:32" s="112" customFormat="1" ht="9.1999999999999993" customHeight="1">
      <c r="A54" s="109" t="s">
        <v>230</v>
      </c>
      <c r="B54" s="132">
        <f t="shared" si="16"/>
        <v>7529</v>
      </c>
      <c r="C54" s="132">
        <f t="shared" si="17"/>
        <v>44</v>
      </c>
      <c r="D54" s="126">
        <v>0</v>
      </c>
      <c r="E54" s="134">
        <v>1</v>
      </c>
      <c r="F54" s="134">
        <v>4</v>
      </c>
      <c r="G54" s="126">
        <v>0</v>
      </c>
      <c r="H54" s="134">
        <v>8</v>
      </c>
      <c r="I54" s="134">
        <v>31</v>
      </c>
      <c r="J54" s="132">
        <f t="shared" si="20"/>
        <v>7134</v>
      </c>
      <c r="K54" s="134">
        <v>707</v>
      </c>
      <c r="L54" s="134">
        <v>1303</v>
      </c>
      <c r="M54" s="134">
        <v>4081</v>
      </c>
      <c r="N54" s="134">
        <v>364</v>
      </c>
      <c r="O54" s="134">
        <v>575</v>
      </c>
      <c r="P54" s="134">
        <v>104</v>
      </c>
      <c r="Q54" s="110" t="s">
        <v>230</v>
      </c>
      <c r="R54" s="109" t="s">
        <v>230</v>
      </c>
      <c r="S54" s="115">
        <f t="shared" si="12"/>
        <v>309</v>
      </c>
      <c r="T54" s="126">
        <v>45</v>
      </c>
      <c r="U54" s="126">
        <v>73</v>
      </c>
      <c r="V54" s="126">
        <v>81</v>
      </c>
      <c r="W54" s="126">
        <v>31</v>
      </c>
      <c r="X54" s="126">
        <v>72</v>
      </c>
      <c r="Y54" s="111">
        <v>7</v>
      </c>
      <c r="Z54" s="111">
        <f t="shared" si="14"/>
        <v>17</v>
      </c>
      <c r="AA54" s="126">
        <v>7</v>
      </c>
      <c r="AB54" s="126">
        <v>0</v>
      </c>
      <c r="AC54" s="126">
        <v>10</v>
      </c>
      <c r="AD54" s="126">
        <v>25</v>
      </c>
      <c r="AE54" s="111">
        <v>0</v>
      </c>
      <c r="AF54" s="110" t="s">
        <v>230</v>
      </c>
    </row>
    <row r="55" spans="1:32" s="112" customFormat="1" ht="9.1999999999999993" customHeight="1">
      <c r="A55" s="109" t="s">
        <v>255</v>
      </c>
      <c r="B55" s="132">
        <f t="shared" si="16"/>
        <v>7097</v>
      </c>
      <c r="C55" s="132">
        <f t="shared" si="17"/>
        <v>39</v>
      </c>
      <c r="D55" s="126">
        <v>0</v>
      </c>
      <c r="E55" s="134">
        <v>1</v>
      </c>
      <c r="F55" s="134">
        <v>3</v>
      </c>
      <c r="G55" s="134">
        <v>1</v>
      </c>
      <c r="H55" s="134">
        <v>18</v>
      </c>
      <c r="I55" s="134">
        <v>16</v>
      </c>
      <c r="J55" s="132">
        <f t="shared" si="20"/>
        <v>6595</v>
      </c>
      <c r="K55" s="134">
        <v>1137</v>
      </c>
      <c r="L55" s="134">
        <v>1682</v>
      </c>
      <c r="M55" s="134">
        <v>3169</v>
      </c>
      <c r="N55" s="134">
        <v>227</v>
      </c>
      <c r="O55" s="134">
        <v>299</v>
      </c>
      <c r="P55" s="134">
        <v>81</v>
      </c>
      <c r="Q55" s="110" t="s">
        <v>254</v>
      </c>
      <c r="R55" s="109" t="s">
        <v>254</v>
      </c>
      <c r="S55" s="115">
        <f t="shared" si="12"/>
        <v>370</v>
      </c>
      <c r="T55" s="126">
        <v>102</v>
      </c>
      <c r="U55" s="126">
        <v>131</v>
      </c>
      <c r="V55" s="126">
        <v>81</v>
      </c>
      <c r="W55" s="126">
        <v>26</v>
      </c>
      <c r="X55" s="126">
        <v>22</v>
      </c>
      <c r="Y55" s="111">
        <v>8</v>
      </c>
      <c r="Z55" s="111">
        <f t="shared" si="14"/>
        <v>30</v>
      </c>
      <c r="AA55" s="126">
        <v>18</v>
      </c>
      <c r="AB55" s="126">
        <v>5</v>
      </c>
      <c r="AC55" s="126">
        <v>7</v>
      </c>
      <c r="AD55" s="126">
        <v>63</v>
      </c>
      <c r="AE55" s="111">
        <v>0</v>
      </c>
      <c r="AF55" s="110" t="s">
        <v>254</v>
      </c>
    </row>
    <row r="56" spans="1:32" s="112" customFormat="1" ht="9.1999999999999993" customHeight="1">
      <c r="A56" s="109" t="s">
        <v>253</v>
      </c>
      <c r="B56" s="132">
        <f t="shared" si="16"/>
        <v>5154</v>
      </c>
      <c r="C56" s="132">
        <f t="shared" si="17"/>
        <v>2</v>
      </c>
      <c r="D56" s="126">
        <v>0</v>
      </c>
      <c r="E56" s="134">
        <v>1</v>
      </c>
      <c r="F56" s="134">
        <v>1</v>
      </c>
      <c r="G56" s="126">
        <v>0</v>
      </c>
      <c r="H56" s="126">
        <v>0</v>
      </c>
      <c r="I56" s="126">
        <v>0</v>
      </c>
      <c r="J56" s="132">
        <f t="shared" si="20"/>
        <v>4698</v>
      </c>
      <c r="K56" s="134">
        <v>1169</v>
      </c>
      <c r="L56" s="134">
        <v>1332</v>
      </c>
      <c r="M56" s="134">
        <v>1762</v>
      </c>
      <c r="N56" s="134">
        <v>132</v>
      </c>
      <c r="O56" s="134">
        <v>263</v>
      </c>
      <c r="P56" s="134">
        <v>40</v>
      </c>
      <c r="Q56" s="110" t="s">
        <v>253</v>
      </c>
      <c r="R56" s="109" t="s">
        <v>253</v>
      </c>
      <c r="S56" s="115">
        <f t="shared" si="12"/>
        <v>261</v>
      </c>
      <c r="T56" s="126">
        <v>62</v>
      </c>
      <c r="U56" s="126">
        <v>113</v>
      </c>
      <c r="V56" s="126">
        <v>46</v>
      </c>
      <c r="W56" s="126">
        <v>3</v>
      </c>
      <c r="X56" s="126">
        <v>37</v>
      </c>
      <c r="Y56" s="111">
        <v>0</v>
      </c>
      <c r="Z56" s="111">
        <f t="shared" si="14"/>
        <v>8</v>
      </c>
      <c r="AA56" s="126">
        <v>6</v>
      </c>
      <c r="AB56" s="126">
        <v>0</v>
      </c>
      <c r="AC56" s="126">
        <v>2</v>
      </c>
      <c r="AD56" s="126">
        <v>185</v>
      </c>
      <c r="AE56" s="111">
        <v>0</v>
      </c>
      <c r="AF56" s="110" t="s">
        <v>253</v>
      </c>
    </row>
    <row r="57" spans="1:32" s="112" customFormat="1" ht="9.1999999999999993" customHeight="1">
      <c r="A57" s="109" t="s">
        <v>252</v>
      </c>
      <c r="B57" s="132">
        <f t="shared" si="16"/>
        <v>4265</v>
      </c>
      <c r="C57" s="126">
        <v>0</v>
      </c>
      <c r="D57" s="126">
        <v>0</v>
      </c>
      <c r="E57" s="126">
        <v>0</v>
      </c>
      <c r="F57" s="126">
        <v>0</v>
      </c>
      <c r="G57" s="126">
        <v>0</v>
      </c>
      <c r="H57" s="126">
        <v>0</v>
      </c>
      <c r="I57" s="126">
        <v>0</v>
      </c>
      <c r="J57" s="132">
        <f t="shared" si="20"/>
        <v>3732</v>
      </c>
      <c r="K57" s="134">
        <v>1447</v>
      </c>
      <c r="L57" s="134">
        <v>851</v>
      </c>
      <c r="M57" s="134">
        <v>1197</v>
      </c>
      <c r="N57" s="134">
        <v>21</v>
      </c>
      <c r="O57" s="134">
        <v>210</v>
      </c>
      <c r="P57" s="134">
        <v>6</v>
      </c>
      <c r="Q57" s="110" t="s">
        <v>252</v>
      </c>
      <c r="R57" s="109" t="s">
        <v>252</v>
      </c>
      <c r="S57" s="115">
        <f t="shared" si="12"/>
        <v>275</v>
      </c>
      <c r="T57" s="126">
        <v>157</v>
      </c>
      <c r="U57" s="126">
        <v>73</v>
      </c>
      <c r="V57" s="126">
        <v>19</v>
      </c>
      <c r="W57" s="126">
        <v>0</v>
      </c>
      <c r="X57" s="126">
        <v>26</v>
      </c>
      <c r="Y57" s="111">
        <v>0</v>
      </c>
      <c r="Z57" s="111">
        <f t="shared" si="14"/>
        <v>12</v>
      </c>
      <c r="AA57" s="126">
        <v>8</v>
      </c>
      <c r="AB57" s="126">
        <v>2</v>
      </c>
      <c r="AC57" s="126">
        <v>2</v>
      </c>
      <c r="AD57" s="126">
        <v>246</v>
      </c>
      <c r="AE57" s="111">
        <v>0</v>
      </c>
      <c r="AF57" s="110" t="s">
        <v>252</v>
      </c>
    </row>
    <row r="58" spans="1:32" s="112" customFormat="1" ht="9.1999999999999993" customHeight="1">
      <c r="A58" s="109" t="s">
        <v>183</v>
      </c>
      <c r="B58" s="132">
        <f t="shared" si="16"/>
        <v>3817</v>
      </c>
      <c r="C58" s="132">
        <f t="shared" si="17"/>
        <v>1</v>
      </c>
      <c r="D58" s="126">
        <v>0</v>
      </c>
      <c r="E58" s="126">
        <v>0</v>
      </c>
      <c r="F58" s="126">
        <v>0</v>
      </c>
      <c r="G58" s="126">
        <v>0</v>
      </c>
      <c r="H58" s="134">
        <v>1</v>
      </c>
      <c r="I58" s="126">
        <v>0</v>
      </c>
      <c r="J58" s="132">
        <f t="shared" si="20"/>
        <v>2800</v>
      </c>
      <c r="K58" s="134">
        <v>1511</v>
      </c>
      <c r="L58" s="134">
        <v>545</v>
      </c>
      <c r="M58" s="134">
        <v>610</v>
      </c>
      <c r="N58" s="134">
        <v>33</v>
      </c>
      <c r="O58" s="134">
        <v>99</v>
      </c>
      <c r="P58" s="134">
        <v>2</v>
      </c>
      <c r="Q58" s="110" t="s">
        <v>183</v>
      </c>
      <c r="R58" s="109" t="s">
        <v>183</v>
      </c>
      <c r="S58" s="115">
        <f t="shared" si="12"/>
        <v>400</v>
      </c>
      <c r="T58" s="126">
        <v>233</v>
      </c>
      <c r="U58" s="126">
        <v>105</v>
      </c>
      <c r="V58" s="126">
        <v>51</v>
      </c>
      <c r="W58" s="126">
        <v>3</v>
      </c>
      <c r="X58" s="126">
        <v>8</v>
      </c>
      <c r="Y58" s="111">
        <v>0</v>
      </c>
      <c r="Z58" s="111">
        <f t="shared" si="14"/>
        <v>4</v>
      </c>
      <c r="AA58" s="126">
        <v>4</v>
      </c>
      <c r="AB58" s="126">
        <v>0</v>
      </c>
      <c r="AC58" s="126">
        <v>0</v>
      </c>
      <c r="AD58" s="126">
        <v>612</v>
      </c>
      <c r="AE58" s="111">
        <v>0</v>
      </c>
      <c r="AF58" s="110" t="s">
        <v>183</v>
      </c>
    </row>
    <row r="59" spans="1:32" s="112" customFormat="1" ht="9.1999999999999993" customHeight="1">
      <c r="A59" s="109" t="s">
        <v>251</v>
      </c>
      <c r="B59" s="132">
        <f t="shared" si="16"/>
        <v>2885</v>
      </c>
      <c r="C59" s="126">
        <v>0</v>
      </c>
      <c r="D59" s="126">
        <v>0</v>
      </c>
      <c r="E59" s="126">
        <v>0</v>
      </c>
      <c r="F59" s="126">
        <v>0</v>
      </c>
      <c r="G59" s="126">
        <v>0</v>
      </c>
      <c r="H59" s="126">
        <v>0</v>
      </c>
      <c r="I59" s="126">
        <v>0</v>
      </c>
      <c r="J59" s="132">
        <f t="shared" si="20"/>
        <v>1706</v>
      </c>
      <c r="K59" s="134">
        <v>1101</v>
      </c>
      <c r="L59" s="134">
        <v>291</v>
      </c>
      <c r="M59" s="134">
        <v>229</v>
      </c>
      <c r="N59" s="134">
        <v>4</v>
      </c>
      <c r="O59" s="134">
        <v>78</v>
      </c>
      <c r="P59" s="134">
        <v>3</v>
      </c>
      <c r="Q59" s="110" t="s">
        <v>251</v>
      </c>
      <c r="R59" s="109" t="s">
        <v>251</v>
      </c>
      <c r="S59" s="115">
        <f t="shared" si="12"/>
        <v>315</v>
      </c>
      <c r="T59" s="126">
        <v>232</v>
      </c>
      <c r="U59" s="126">
        <v>57</v>
      </c>
      <c r="V59" s="126">
        <v>0</v>
      </c>
      <c r="W59" s="126">
        <v>8</v>
      </c>
      <c r="X59" s="126">
        <v>18</v>
      </c>
      <c r="Y59" s="111">
        <v>0</v>
      </c>
      <c r="Z59" s="111">
        <f t="shared" si="14"/>
        <v>0</v>
      </c>
      <c r="AA59" s="126">
        <v>0</v>
      </c>
      <c r="AB59" s="126">
        <v>0</v>
      </c>
      <c r="AC59" s="126">
        <v>0</v>
      </c>
      <c r="AD59" s="126">
        <v>864</v>
      </c>
      <c r="AE59" s="111">
        <v>0</v>
      </c>
      <c r="AF59" s="110" t="s">
        <v>251</v>
      </c>
    </row>
    <row r="60" spans="1:32" s="112" customFormat="1" ht="9.1999999999999993" customHeight="1">
      <c r="A60" s="109" t="s">
        <v>250</v>
      </c>
      <c r="B60" s="132">
        <f t="shared" si="16"/>
        <v>1859</v>
      </c>
      <c r="C60" s="126">
        <v>0</v>
      </c>
      <c r="D60" s="126">
        <v>0</v>
      </c>
      <c r="E60" s="126">
        <v>0</v>
      </c>
      <c r="F60" s="126">
        <v>0</v>
      </c>
      <c r="G60" s="126">
        <v>0</v>
      </c>
      <c r="H60" s="126">
        <v>0</v>
      </c>
      <c r="I60" s="126">
        <v>0</v>
      </c>
      <c r="J60" s="132">
        <f t="shared" si="20"/>
        <v>808</v>
      </c>
      <c r="K60" s="134">
        <v>557</v>
      </c>
      <c r="L60" s="134">
        <v>117</v>
      </c>
      <c r="M60" s="134">
        <v>108</v>
      </c>
      <c r="N60" s="126">
        <v>0</v>
      </c>
      <c r="O60" s="134">
        <v>18</v>
      </c>
      <c r="P60" s="134">
        <v>8</v>
      </c>
      <c r="Q60" s="110" t="s">
        <v>250</v>
      </c>
      <c r="R60" s="109" t="s">
        <v>250</v>
      </c>
      <c r="S60" s="115">
        <f t="shared" si="12"/>
        <v>163</v>
      </c>
      <c r="T60" s="126">
        <v>107</v>
      </c>
      <c r="U60" s="126">
        <v>25</v>
      </c>
      <c r="V60" s="126">
        <v>24</v>
      </c>
      <c r="W60" s="126">
        <v>0</v>
      </c>
      <c r="X60" s="126">
        <v>7</v>
      </c>
      <c r="Y60" s="111">
        <v>0</v>
      </c>
      <c r="Z60" s="111">
        <f t="shared" si="14"/>
        <v>0</v>
      </c>
      <c r="AA60" s="126">
        <v>0</v>
      </c>
      <c r="AB60" s="126">
        <v>0</v>
      </c>
      <c r="AC60" s="126">
        <v>0</v>
      </c>
      <c r="AD60" s="126">
        <v>888</v>
      </c>
      <c r="AE60" s="111">
        <v>0</v>
      </c>
      <c r="AF60" s="110" t="s">
        <v>250</v>
      </c>
    </row>
    <row r="61" spans="1:32" s="112" customFormat="1" ht="9.1999999999999993" customHeight="1">
      <c r="A61" s="109" t="s">
        <v>249</v>
      </c>
      <c r="B61" s="132">
        <f t="shared" si="16"/>
        <v>1443</v>
      </c>
      <c r="C61" s="126">
        <v>0</v>
      </c>
      <c r="D61" s="126">
        <v>0</v>
      </c>
      <c r="E61" s="126">
        <v>0</v>
      </c>
      <c r="F61" s="126">
        <v>0</v>
      </c>
      <c r="G61" s="126">
        <v>0</v>
      </c>
      <c r="H61" s="126">
        <v>0</v>
      </c>
      <c r="I61" s="126">
        <v>0</v>
      </c>
      <c r="J61" s="132">
        <f t="shared" si="20"/>
        <v>481</v>
      </c>
      <c r="K61" s="134">
        <v>339</v>
      </c>
      <c r="L61" s="134">
        <v>48</v>
      </c>
      <c r="M61" s="134">
        <v>87</v>
      </c>
      <c r="N61" s="134">
        <v>6</v>
      </c>
      <c r="O61" s="134">
        <v>1</v>
      </c>
      <c r="P61" s="126">
        <v>0</v>
      </c>
      <c r="Q61" s="110" t="s">
        <v>249</v>
      </c>
      <c r="R61" s="109" t="s">
        <v>249</v>
      </c>
      <c r="S61" s="115">
        <f t="shared" si="12"/>
        <v>53</v>
      </c>
      <c r="T61" s="126">
        <v>42</v>
      </c>
      <c r="U61" s="126">
        <v>4</v>
      </c>
      <c r="V61" s="126">
        <v>0</v>
      </c>
      <c r="W61" s="126">
        <v>0</v>
      </c>
      <c r="X61" s="126">
        <v>7</v>
      </c>
      <c r="Y61" s="111">
        <v>0</v>
      </c>
      <c r="Z61" s="111">
        <f t="shared" si="14"/>
        <v>0</v>
      </c>
      <c r="AA61" s="126">
        <v>0</v>
      </c>
      <c r="AB61" s="126">
        <v>0</v>
      </c>
      <c r="AC61" s="126">
        <v>0</v>
      </c>
      <c r="AD61" s="126">
        <v>909</v>
      </c>
      <c r="AE61" s="111">
        <v>0</v>
      </c>
      <c r="AF61" s="110" t="s">
        <v>249</v>
      </c>
    </row>
    <row r="62" spans="1:32" s="112" customFormat="1" ht="9.1999999999999993" customHeight="1">
      <c r="A62" s="116" t="s">
        <v>248</v>
      </c>
      <c r="B62" s="141">
        <v>0</v>
      </c>
      <c r="C62" s="142">
        <v>0</v>
      </c>
      <c r="D62" s="142">
        <v>0</v>
      </c>
      <c r="E62" s="142">
        <v>0</v>
      </c>
      <c r="F62" s="142">
        <v>0</v>
      </c>
      <c r="G62" s="142">
        <v>0</v>
      </c>
      <c r="H62" s="142">
        <v>0</v>
      </c>
      <c r="I62" s="142">
        <v>0</v>
      </c>
      <c r="J62" s="142">
        <v>0</v>
      </c>
      <c r="K62" s="142">
        <v>0</v>
      </c>
      <c r="L62" s="142">
        <v>0</v>
      </c>
      <c r="M62" s="142">
        <v>0</v>
      </c>
      <c r="N62" s="142">
        <v>0</v>
      </c>
      <c r="O62" s="142">
        <v>0</v>
      </c>
      <c r="P62" s="143">
        <v>0</v>
      </c>
      <c r="Q62" s="118" t="s">
        <v>248</v>
      </c>
      <c r="R62" s="116" t="s">
        <v>248</v>
      </c>
      <c r="S62" s="125">
        <f t="shared" si="12"/>
        <v>0</v>
      </c>
      <c r="T62" s="124">
        <v>0</v>
      </c>
      <c r="U62" s="124">
        <v>0</v>
      </c>
      <c r="V62" s="124">
        <v>0</v>
      </c>
      <c r="W62" s="124">
        <v>0</v>
      </c>
      <c r="X62" s="124">
        <v>0</v>
      </c>
      <c r="Y62" s="124">
        <v>0</v>
      </c>
      <c r="Z62" s="124">
        <f t="shared" si="14"/>
        <v>0</v>
      </c>
      <c r="AA62" s="124">
        <v>0</v>
      </c>
      <c r="AB62" s="124">
        <v>0</v>
      </c>
      <c r="AC62" s="124">
        <v>0</v>
      </c>
      <c r="AD62" s="117">
        <v>0</v>
      </c>
      <c r="AE62" s="117">
        <v>0</v>
      </c>
      <c r="AF62" s="118" t="s">
        <v>248</v>
      </c>
    </row>
    <row r="63" spans="1:32" s="33" customFormat="1" ht="9.9499999999999993" customHeight="1">
      <c r="A63" s="6" t="s">
        <v>355</v>
      </c>
      <c r="B63" s="52"/>
      <c r="C63" s="52"/>
      <c r="D63" s="53"/>
      <c r="E63" s="53"/>
      <c r="F63" s="53"/>
      <c r="G63" s="53"/>
      <c r="H63" s="53"/>
      <c r="I63" s="53"/>
      <c r="J63" s="53"/>
      <c r="K63" s="53"/>
      <c r="L63" s="53"/>
      <c r="M63" s="53"/>
      <c r="N63" s="54"/>
      <c r="O63" s="54"/>
      <c r="P63" s="54"/>
      <c r="Q63" s="10" t="s">
        <v>357</v>
      </c>
      <c r="R63" s="6" t="s">
        <v>117</v>
      </c>
      <c r="S63" s="55"/>
      <c r="T63" s="54"/>
      <c r="U63" s="54"/>
      <c r="V63" s="54"/>
      <c r="W63" s="54"/>
      <c r="X63" s="54"/>
      <c r="Y63" s="54"/>
      <c r="Z63" s="55"/>
      <c r="AA63" s="55"/>
      <c r="AB63" s="55"/>
      <c r="AC63" s="55"/>
      <c r="AD63" s="54"/>
      <c r="AE63" s="54"/>
      <c r="AF63" s="10" t="s">
        <v>84</v>
      </c>
    </row>
    <row r="64" spans="1:32" s="11" customFormat="1" ht="9.9499999999999993" customHeight="1">
      <c r="A64" s="56" t="s">
        <v>356</v>
      </c>
      <c r="D64" s="39"/>
      <c r="E64" s="39"/>
      <c r="F64" s="39"/>
      <c r="G64" s="39"/>
      <c r="H64" s="39"/>
      <c r="I64" s="39"/>
      <c r="J64" s="39"/>
      <c r="K64" s="39"/>
      <c r="L64" s="39"/>
      <c r="M64" s="39"/>
      <c r="N64" s="39"/>
      <c r="O64" s="39"/>
      <c r="P64" s="39"/>
      <c r="Q64" s="39"/>
      <c r="R64" s="56" t="s">
        <v>247</v>
      </c>
      <c r="T64" s="39"/>
      <c r="U64" s="39"/>
      <c r="V64" s="39"/>
      <c r="W64" s="39"/>
      <c r="X64" s="39"/>
      <c r="Y64" s="39"/>
      <c r="Z64" s="39"/>
      <c r="AA64" s="39"/>
      <c r="AB64" s="39"/>
      <c r="AC64" s="39"/>
      <c r="AD64" s="39"/>
      <c r="AE64" s="39"/>
      <c r="AF64" s="39"/>
    </row>
    <row r="65" s="6" customFormat="1" ht="18" customHeight="1"/>
    <row r="66" s="6" customFormat="1" ht="18" customHeight="1"/>
    <row r="67" s="6" customFormat="1" ht="18" customHeight="1"/>
    <row r="68" s="6" customFormat="1" ht="18" customHeight="1"/>
    <row r="69" s="6" customFormat="1" ht="18" customHeight="1"/>
    <row r="70" s="6" customFormat="1" ht="18" customHeight="1"/>
    <row r="71" s="6" customFormat="1" ht="18" customHeight="1"/>
    <row r="72" s="6" customFormat="1" ht="18" customHeight="1"/>
    <row r="73" s="6" customFormat="1" ht="18" customHeight="1"/>
    <row r="74" s="6" customFormat="1" ht="18" customHeight="1"/>
    <row r="75" s="6" customFormat="1" ht="18" customHeight="1"/>
    <row r="76" s="6" customFormat="1" ht="18" customHeight="1"/>
    <row r="77" s="6" customFormat="1" ht="18" customHeight="1"/>
    <row r="78" s="6" customFormat="1" ht="18" customHeight="1"/>
    <row r="79" s="6" customFormat="1" ht="18" customHeight="1"/>
    <row r="80" s="6" customFormat="1" ht="18" customHeight="1"/>
    <row r="81" s="6" customFormat="1" ht="18" customHeight="1"/>
    <row r="82" s="6" customFormat="1" ht="18" customHeight="1"/>
    <row r="83" s="6" customFormat="1" ht="18" customHeight="1"/>
    <row r="84" s="6" customFormat="1" ht="18" customHeight="1"/>
    <row r="85" s="6" customFormat="1" ht="18" customHeight="1"/>
    <row r="86" s="6" customFormat="1" ht="18" customHeight="1"/>
    <row r="87" s="6" customFormat="1" ht="18" customHeight="1"/>
    <row r="88" s="6" customFormat="1" ht="18" customHeight="1"/>
    <row r="89" s="6" customFormat="1" ht="18" customHeight="1"/>
    <row r="90" s="6" customFormat="1" ht="18" customHeight="1"/>
    <row r="91" s="6" customFormat="1" ht="18" customHeight="1"/>
    <row r="92" s="6" customFormat="1" ht="18" customHeight="1"/>
    <row r="93" s="6" customFormat="1" ht="18" customHeight="1"/>
    <row r="94" s="6" customFormat="1" ht="18" customHeight="1"/>
    <row r="95" s="6" customFormat="1" ht="18" customHeight="1"/>
    <row r="96" s="6" customFormat="1" ht="18" customHeight="1"/>
    <row r="97" s="6" customFormat="1" ht="18" customHeight="1"/>
    <row r="98" s="6" customFormat="1" ht="18" customHeight="1"/>
    <row r="99" s="6" customFormat="1" ht="18" customHeight="1"/>
    <row r="100" s="6" customFormat="1" ht="18" customHeight="1"/>
    <row r="101" s="6" customFormat="1" ht="18" customHeight="1"/>
    <row r="102" s="6" customFormat="1" ht="18" customHeight="1"/>
    <row r="103" s="6" customFormat="1" ht="18" customHeight="1"/>
    <row r="104" s="6" customFormat="1" ht="18" customHeight="1"/>
    <row r="105" s="6" customFormat="1" ht="18" customHeight="1"/>
    <row r="106" s="6" customFormat="1" ht="18" customHeight="1"/>
    <row r="107" s="6" customFormat="1" ht="18" customHeight="1"/>
    <row r="108" s="6" customFormat="1" ht="18" customHeight="1"/>
    <row r="109" s="6" customFormat="1" ht="18" customHeight="1"/>
    <row r="110" s="6" customFormat="1" ht="18" customHeight="1"/>
    <row r="111" s="6" customFormat="1" ht="18" customHeight="1"/>
    <row r="112" s="6" customFormat="1" ht="18" customHeight="1"/>
    <row r="113" s="6" customFormat="1" ht="18" customHeight="1"/>
    <row r="114" s="6" customFormat="1" ht="18" customHeight="1"/>
    <row r="115" s="6" customFormat="1" ht="18" customHeight="1"/>
  </sheetData>
  <mergeCells count="7">
    <mergeCell ref="A3:A5"/>
    <mergeCell ref="R3:R5"/>
    <mergeCell ref="AF3:AF5"/>
    <mergeCell ref="B3:B5"/>
    <mergeCell ref="AD3:AD5"/>
    <mergeCell ref="AE3:AE5"/>
    <mergeCell ref="Q3:Q5"/>
  </mergeCells>
  <phoneticPr fontId="5" type="noConversion"/>
  <printOptions horizontalCentered="1"/>
  <pageMargins left="1.2204724409448819" right="1.2204724409448819" top="1.0236220472440944" bottom="2.3622047244094491" header="0" footer="0"/>
  <pageSetup paperSize="9" scale="90" orientation="portrait" r:id="rId1"/>
  <headerFooter alignWithMargins="0"/>
  <ignoredErrors>
    <ignoredError sqref="D25 E25:P25"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0"/>
  </sheetPr>
  <dimension ref="A1:I30"/>
  <sheetViews>
    <sheetView view="pageBreakPreview" zoomScaleSheetLayoutView="100" workbookViewId="0">
      <pane xSplit="1" ySplit="5" topLeftCell="B9" activePane="bottomRight" state="frozen"/>
      <selection activeCell="C16" sqref="C16"/>
      <selection pane="topRight" activeCell="C16" sqref="C16"/>
      <selection pane="bottomLeft" activeCell="C16" sqref="C16"/>
      <selection pane="bottomRight" activeCell="C16" sqref="C16"/>
    </sheetView>
  </sheetViews>
  <sheetFormatPr defaultColWidth="9" defaultRowHeight="12"/>
  <cols>
    <col min="1" max="1" width="20.5" style="6" customWidth="1"/>
    <col min="2" max="2" width="13.5" style="6" customWidth="1"/>
    <col min="3" max="3" width="12.625" style="6" customWidth="1"/>
    <col min="4" max="4" width="16.125" style="6" customWidth="1"/>
    <col min="5" max="5" width="14.5" style="6" customWidth="1"/>
    <col min="6" max="6" width="19.125" style="6" customWidth="1"/>
    <col min="7" max="7" width="20.25" style="6" customWidth="1"/>
    <col min="8" max="8" width="14" style="6" customWidth="1"/>
    <col min="9" max="9" width="24" style="6" customWidth="1"/>
    <col min="10" max="10" width="18.5" style="6" customWidth="1"/>
    <col min="11" max="16384" width="9" style="6"/>
  </cols>
  <sheetData>
    <row r="1" spans="1:9" s="29" customFormat="1" ht="20.100000000000001" customHeight="1">
      <c r="A1" s="7" t="s">
        <v>201</v>
      </c>
      <c r="B1" s="7"/>
      <c r="C1" s="7"/>
      <c r="D1" s="7"/>
      <c r="E1" s="7"/>
      <c r="F1" s="7" t="s">
        <v>202</v>
      </c>
      <c r="G1" s="7"/>
      <c r="H1" s="7"/>
      <c r="I1" s="7"/>
    </row>
    <row r="2" spans="1:9" s="60" customFormat="1" ht="20.100000000000001" customHeight="1" thickBot="1">
      <c r="A2" s="16" t="s">
        <v>118</v>
      </c>
      <c r="I2" s="17" t="s">
        <v>203</v>
      </c>
    </row>
    <row r="3" spans="1:9" s="16" customFormat="1" ht="23.25" customHeight="1" thickTop="1">
      <c r="A3" s="62" t="s">
        <v>204</v>
      </c>
      <c r="B3" s="63" t="s">
        <v>205</v>
      </c>
      <c r="C3" s="64" t="s">
        <v>206</v>
      </c>
      <c r="D3" s="64" t="s">
        <v>207</v>
      </c>
      <c r="E3" s="64" t="s">
        <v>208</v>
      </c>
      <c r="F3" s="65" t="s">
        <v>209</v>
      </c>
      <c r="G3" s="64" t="s">
        <v>210</v>
      </c>
      <c r="H3" s="64" t="s">
        <v>211</v>
      </c>
      <c r="I3" s="66" t="s">
        <v>76</v>
      </c>
    </row>
    <row r="4" spans="1:9" ht="16.5" customHeight="1">
      <c r="A4" s="5"/>
      <c r="B4" s="67"/>
      <c r="C4" s="12"/>
      <c r="D4" s="12"/>
      <c r="E4" s="12"/>
      <c r="F4" s="9"/>
      <c r="G4" s="12"/>
      <c r="H4" s="12"/>
      <c r="I4" s="68"/>
    </row>
    <row r="5" spans="1:9" ht="60" customHeight="1">
      <c r="A5" s="120" t="s">
        <v>212</v>
      </c>
      <c r="B5" s="156" t="s">
        <v>213</v>
      </c>
      <c r="C5" s="13" t="s">
        <v>214</v>
      </c>
      <c r="D5" s="13" t="s">
        <v>215</v>
      </c>
      <c r="E5" s="13" t="s">
        <v>216</v>
      </c>
      <c r="F5" s="119" t="s">
        <v>217</v>
      </c>
      <c r="G5" s="13" t="s">
        <v>218</v>
      </c>
      <c r="H5" s="13" t="s">
        <v>219</v>
      </c>
      <c r="I5" s="69" t="s">
        <v>220</v>
      </c>
    </row>
    <row r="6" spans="1:9" ht="54.4" customHeight="1">
      <c r="A6" s="5">
        <v>2005</v>
      </c>
      <c r="B6" s="94">
        <v>46291</v>
      </c>
      <c r="C6" s="94">
        <v>23320</v>
      </c>
      <c r="D6" s="94">
        <v>9736</v>
      </c>
      <c r="E6" s="94">
        <v>9403</v>
      </c>
      <c r="F6" s="94">
        <v>735</v>
      </c>
      <c r="G6" s="94">
        <v>331</v>
      </c>
      <c r="H6" s="94">
        <v>2766</v>
      </c>
      <c r="I6" s="95">
        <v>2005</v>
      </c>
    </row>
    <row r="7" spans="1:9" s="86" customFormat="1" ht="54.4" customHeight="1">
      <c r="A7" s="79">
        <v>2010</v>
      </c>
      <c r="B7" s="80">
        <v>61232</v>
      </c>
      <c r="C7" s="80">
        <v>32369</v>
      </c>
      <c r="D7" s="80">
        <v>14074</v>
      </c>
      <c r="E7" s="80">
        <v>10834</v>
      </c>
      <c r="F7" s="80">
        <v>724</v>
      </c>
      <c r="G7" s="80">
        <v>339</v>
      </c>
      <c r="H7" s="80">
        <v>2892</v>
      </c>
      <c r="I7" s="90">
        <v>2010</v>
      </c>
    </row>
    <row r="8" spans="1:9" s="86" customFormat="1" ht="54.4" customHeight="1">
      <c r="A8" s="93">
        <v>2015</v>
      </c>
      <c r="B8" s="91">
        <v>70443</v>
      </c>
      <c r="C8" s="91">
        <v>38464</v>
      </c>
      <c r="D8" s="91">
        <v>10778</v>
      </c>
      <c r="E8" s="91">
        <v>14652</v>
      </c>
      <c r="F8" s="91">
        <v>1043</v>
      </c>
      <c r="G8" s="91">
        <v>198</v>
      </c>
      <c r="H8" s="91">
        <v>5308</v>
      </c>
      <c r="I8" s="88">
        <v>2015</v>
      </c>
    </row>
    <row r="9" spans="1:9" ht="54.4" customHeight="1">
      <c r="A9" s="24" t="s">
        <v>119</v>
      </c>
      <c r="B9" s="80">
        <v>15086</v>
      </c>
      <c r="C9" s="144">
        <v>8679</v>
      </c>
      <c r="D9" s="144">
        <v>1801</v>
      </c>
      <c r="E9" s="144">
        <v>3018</v>
      </c>
      <c r="F9" s="144">
        <v>492</v>
      </c>
      <c r="G9" s="144">
        <v>96</v>
      </c>
      <c r="H9" s="144">
        <v>1000</v>
      </c>
      <c r="I9" s="4" t="s">
        <v>120</v>
      </c>
    </row>
    <row r="10" spans="1:9" ht="54.4" customHeight="1">
      <c r="A10" s="24" t="s">
        <v>221</v>
      </c>
      <c r="B10" s="80">
        <v>45805</v>
      </c>
      <c r="C10" s="144">
        <v>25109</v>
      </c>
      <c r="D10" s="144">
        <v>7611</v>
      </c>
      <c r="E10" s="144">
        <v>10388</v>
      </c>
      <c r="F10" s="144">
        <v>278</v>
      </c>
      <c r="G10" s="144">
        <v>70</v>
      </c>
      <c r="H10" s="144">
        <v>2349</v>
      </c>
      <c r="I10" s="12" t="s">
        <v>87</v>
      </c>
    </row>
    <row r="11" spans="1:9" ht="54.4" customHeight="1">
      <c r="A11" s="24" t="s">
        <v>121</v>
      </c>
      <c r="B11" s="80">
        <v>905</v>
      </c>
      <c r="C11" s="144">
        <v>555</v>
      </c>
      <c r="D11" s="144">
        <v>204</v>
      </c>
      <c r="E11" s="144">
        <v>83</v>
      </c>
      <c r="F11" s="126">
        <v>0</v>
      </c>
      <c r="G11" s="126">
        <v>0</v>
      </c>
      <c r="H11" s="144">
        <v>63</v>
      </c>
      <c r="I11" s="12" t="s">
        <v>122</v>
      </c>
    </row>
    <row r="12" spans="1:9" ht="54.4" customHeight="1">
      <c r="A12" s="24" t="s">
        <v>123</v>
      </c>
      <c r="B12" s="80">
        <v>4623</v>
      </c>
      <c r="C12" s="144">
        <v>2652</v>
      </c>
      <c r="D12" s="144">
        <v>892</v>
      </c>
      <c r="E12" s="144">
        <v>734</v>
      </c>
      <c r="F12" s="144">
        <v>91</v>
      </c>
      <c r="G12" s="126">
        <v>0</v>
      </c>
      <c r="H12" s="144">
        <v>254</v>
      </c>
      <c r="I12" s="12" t="s">
        <v>222</v>
      </c>
    </row>
    <row r="13" spans="1:9" ht="54.4" customHeight="1">
      <c r="A13" s="24" t="s">
        <v>223</v>
      </c>
      <c r="B13" s="80">
        <v>1231</v>
      </c>
      <c r="C13" s="144">
        <v>566</v>
      </c>
      <c r="D13" s="144">
        <v>132</v>
      </c>
      <c r="E13" s="144">
        <v>275</v>
      </c>
      <c r="F13" s="144">
        <v>85</v>
      </c>
      <c r="G13" s="144">
        <v>7</v>
      </c>
      <c r="H13" s="144">
        <v>166</v>
      </c>
      <c r="I13" s="12" t="s">
        <v>166</v>
      </c>
    </row>
    <row r="14" spans="1:9" ht="54.4" customHeight="1">
      <c r="A14" s="25" t="s">
        <v>224</v>
      </c>
      <c r="B14" s="85">
        <v>2793</v>
      </c>
      <c r="C14" s="145">
        <v>903</v>
      </c>
      <c r="D14" s="145">
        <v>138</v>
      </c>
      <c r="E14" s="145">
        <v>154</v>
      </c>
      <c r="F14" s="145">
        <v>97</v>
      </c>
      <c r="G14" s="145">
        <v>25</v>
      </c>
      <c r="H14" s="146">
        <v>1476</v>
      </c>
      <c r="I14" s="13" t="s">
        <v>166</v>
      </c>
    </row>
    <row r="15" spans="1:9" s="60" customFormat="1" ht="15" customHeight="1">
      <c r="A15" s="6" t="s">
        <v>231</v>
      </c>
      <c r="B15" s="61"/>
      <c r="C15" s="61"/>
      <c r="D15" s="61"/>
      <c r="E15" s="61"/>
      <c r="F15" s="61"/>
      <c r="G15" s="61"/>
      <c r="H15" s="61"/>
      <c r="I15" s="27" t="s">
        <v>84</v>
      </c>
    </row>
    <row r="16" spans="1:9" ht="26.25" customHeight="1"/>
    <row r="17" ht="27.75" customHeight="1"/>
    <row r="18" ht="27.75" customHeight="1"/>
    <row r="19" ht="27.75" customHeight="1"/>
    <row r="20" ht="27.75" customHeight="1"/>
    <row r="21" ht="27.75" customHeight="1"/>
    <row r="22" ht="27.75" customHeight="1"/>
    <row r="23" ht="27.75" customHeight="1"/>
    <row r="24" ht="27.75" customHeight="1"/>
    <row r="25" ht="27.75" customHeight="1"/>
    <row r="26" ht="27.75" customHeight="1"/>
    <row r="27" ht="27.75" customHeight="1"/>
    <row r="28" ht="27.75" customHeight="1"/>
    <row r="29" ht="27.75" customHeight="1"/>
    <row r="30" ht="27.75" customHeight="1"/>
  </sheetData>
  <phoneticPr fontId="5" type="noConversion"/>
  <printOptions horizontalCentered="1"/>
  <pageMargins left="1.2204724409448819" right="1.2204724409448819" top="1.0236220472440944" bottom="2.3622047244094491" header="0" footer="0"/>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J351"/>
  <sheetViews>
    <sheetView view="pageBreakPreview" topLeftCell="A6" workbookViewId="0">
      <selection activeCell="C16" sqref="C16"/>
    </sheetView>
  </sheetViews>
  <sheetFormatPr defaultColWidth="9" defaultRowHeight="17.25" customHeight="1"/>
  <cols>
    <col min="1" max="1" width="17.875" style="16" customWidth="1"/>
    <col min="2" max="5" width="14.875" style="16" customWidth="1"/>
    <col min="6" max="9" width="14.625" style="16" customWidth="1"/>
    <col min="10" max="10" width="18.75" style="16" customWidth="1"/>
    <col min="11" max="16384" width="9" style="16"/>
  </cols>
  <sheetData>
    <row r="1" spans="1:10" s="71" customFormat="1" ht="20.100000000000001" customHeight="1">
      <c r="A1" s="7" t="s">
        <v>289</v>
      </c>
      <c r="B1" s="70"/>
      <c r="C1" s="70"/>
      <c r="D1" s="70"/>
      <c r="E1" s="70"/>
      <c r="F1" s="7" t="s">
        <v>288</v>
      </c>
      <c r="G1" s="70"/>
      <c r="H1" s="70"/>
      <c r="I1" s="70"/>
      <c r="J1" s="70"/>
    </row>
    <row r="2" spans="1:10" ht="20.100000000000001" customHeight="1" thickBot="1">
      <c r="A2" s="16" t="s">
        <v>118</v>
      </c>
      <c r="J2" s="17" t="s">
        <v>287</v>
      </c>
    </row>
    <row r="3" spans="1:10" s="6" customFormat="1" ht="28.5" customHeight="1" thickTop="1">
      <c r="A3" s="1014" t="s">
        <v>286</v>
      </c>
      <c r="B3" s="8" t="s">
        <v>285</v>
      </c>
      <c r="C3" s="8"/>
      <c r="D3" s="8"/>
      <c r="E3" s="8"/>
      <c r="F3" s="8" t="s">
        <v>284</v>
      </c>
      <c r="G3" s="8"/>
      <c r="H3" s="8"/>
      <c r="I3" s="8"/>
      <c r="J3" s="996" t="s">
        <v>76</v>
      </c>
    </row>
    <row r="4" spans="1:10" s="6" customFormat="1" ht="27" customHeight="1">
      <c r="A4" s="1015"/>
      <c r="B4" s="3" t="s">
        <v>225</v>
      </c>
      <c r="C4" s="3">
        <v>1</v>
      </c>
      <c r="D4" s="3">
        <v>2</v>
      </c>
      <c r="E4" s="122">
        <v>3</v>
      </c>
      <c r="F4" s="72">
        <v>4</v>
      </c>
      <c r="G4" s="3">
        <v>5</v>
      </c>
      <c r="H4" s="3" t="s">
        <v>283</v>
      </c>
      <c r="I4" s="3" t="s">
        <v>226</v>
      </c>
      <c r="J4" s="997"/>
    </row>
    <row r="5" spans="1:10" s="6" customFormat="1" ht="27" customHeight="1">
      <c r="A5" s="1016"/>
      <c r="B5" s="103" t="s">
        <v>146</v>
      </c>
      <c r="C5" s="103"/>
      <c r="D5" s="103"/>
      <c r="E5" s="121"/>
      <c r="F5" s="120"/>
      <c r="G5" s="103"/>
      <c r="H5" s="103" t="s">
        <v>227</v>
      </c>
      <c r="I5" s="103"/>
      <c r="J5" s="998"/>
    </row>
    <row r="6" spans="1:10" s="82" customFormat="1" ht="50.1" customHeight="1">
      <c r="A6" s="79">
        <v>2000</v>
      </c>
      <c r="B6" s="98">
        <f>SUM(C6:I6)</f>
        <v>31358</v>
      </c>
      <c r="C6" s="99">
        <v>1505</v>
      </c>
      <c r="D6" s="99">
        <v>3741</v>
      </c>
      <c r="E6" s="99">
        <v>9256</v>
      </c>
      <c r="F6" s="99">
        <v>12830</v>
      </c>
      <c r="G6" s="99">
        <v>2922</v>
      </c>
      <c r="H6" s="99">
        <v>1104</v>
      </c>
      <c r="I6" s="100">
        <v>0</v>
      </c>
      <c r="J6" s="101">
        <v>2000</v>
      </c>
    </row>
    <row r="7" spans="1:10" s="97" customFormat="1" ht="50.1" customHeight="1">
      <c r="A7" s="96">
        <v>2005</v>
      </c>
      <c r="B7" s="147">
        <v>46291</v>
      </c>
      <c r="C7" s="148">
        <v>919</v>
      </c>
      <c r="D7" s="148">
        <v>2151</v>
      </c>
      <c r="E7" s="148">
        <v>9101</v>
      </c>
      <c r="F7" s="148">
        <v>27828</v>
      </c>
      <c r="G7" s="148">
        <v>4650</v>
      </c>
      <c r="H7" s="148">
        <v>1642</v>
      </c>
      <c r="I7" s="149">
        <v>3.8</v>
      </c>
      <c r="J7" s="102">
        <v>2005</v>
      </c>
    </row>
    <row r="8" spans="1:10" s="97" customFormat="1" ht="50.1" customHeight="1">
      <c r="A8" s="96">
        <v>2010</v>
      </c>
      <c r="B8" s="147">
        <v>61232</v>
      </c>
      <c r="C8" s="148">
        <v>1655</v>
      </c>
      <c r="D8" s="148">
        <v>2190</v>
      </c>
      <c r="E8" s="148">
        <v>11554</v>
      </c>
      <c r="F8" s="148">
        <v>35367</v>
      </c>
      <c r="G8" s="148">
        <v>8133</v>
      </c>
      <c r="H8" s="148">
        <v>2333</v>
      </c>
      <c r="I8" s="149">
        <v>3.9</v>
      </c>
      <c r="J8" s="102">
        <v>2010</v>
      </c>
    </row>
    <row r="9" spans="1:10" s="89" customFormat="1" ht="50.1" customHeight="1">
      <c r="A9" s="87">
        <v>2015</v>
      </c>
      <c r="B9" s="153">
        <f t="shared" ref="B9:H9" si="0">SUM(B10:B15)</f>
        <v>70443</v>
      </c>
      <c r="C9" s="154">
        <f t="shared" si="0"/>
        <v>2696</v>
      </c>
      <c r="D9" s="154">
        <f t="shared" si="0"/>
        <v>3103</v>
      </c>
      <c r="E9" s="154">
        <f t="shared" si="0"/>
        <v>13820</v>
      </c>
      <c r="F9" s="154">
        <f t="shared" si="0"/>
        <v>30504</v>
      </c>
      <c r="G9" s="154">
        <f t="shared" si="0"/>
        <v>16093</v>
      </c>
      <c r="H9" s="154">
        <f t="shared" si="0"/>
        <v>4227</v>
      </c>
      <c r="I9" s="155">
        <v>4</v>
      </c>
      <c r="J9" s="88">
        <v>2015</v>
      </c>
    </row>
    <row r="10" spans="1:10" s="6" customFormat="1" ht="50.1" customHeight="1">
      <c r="A10" s="5" t="s">
        <v>119</v>
      </c>
      <c r="B10" s="147">
        <v>15086</v>
      </c>
      <c r="C10" s="148">
        <v>1712</v>
      </c>
      <c r="D10" s="148">
        <v>1644</v>
      </c>
      <c r="E10" s="148">
        <v>3599</v>
      </c>
      <c r="F10" s="148">
        <v>4129</v>
      </c>
      <c r="G10" s="148">
        <v>2685</v>
      </c>
      <c r="H10" s="148">
        <v>1317</v>
      </c>
      <c r="I10" s="149">
        <v>3.6</v>
      </c>
      <c r="J10" s="4" t="s">
        <v>120</v>
      </c>
    </row>
    <row r="11" spans="1:10" s="6" customFormat="1" ht="50.1" customHeight="1">
      <c r="A11" s="5" t="s">
        <v>282</v>
      </c>
      <c r="B11" s="147">
        <v>45805</v>
      </c>
      <c r="C11" s="148">
        <v>19</v>
      </c>
      <c r="D11" s="148">
        <v>796</v>
      </c>
      <c r="E11" s="148">
        <v>7374</v>
      </c>
      <c r="F11" s="148">
        <v>22663</v>
      </c>
      <c r="G11" s="148">
        <v>12358</v>
      </c>
      <c r="H11" s="148">
        <v>2595</v>
      </c>
      <c r="I11" s="149">
        <v>4.2</v>
      </c>
      <c r="J11" s="12" t="s">
        <v>87</v>
      </c>
    </row>
    <row r="12" spans="1:10" s="6" customFormat="1" ht="50.1" customHeight="1">
      <c r="A12" s="5" t="s">
        <v>121</v>
      </c>
      <c r="B12" s="147">
        <v>905</v>
      </c>
      <c r="C12" s="148">
        <v>12</v>
      </c>
      <c r="D12" s="148">
        <v>25</v>
      </c>
      <c r="E12" s="148">
        <v>254</v>
      </c>
      <c r="F12" s="148">
        <v>403</v>
      </c>
      <c r="G12" s="148">
        <v>156</v>
      </c>
      <c r="H12" s="148">
        <v>55</v>
      </c>
      <c r="I12" s="149">
        <v>4</v>
      </c>
      <c r="J12" s="12" t="s">
        <v>122</v>
      </c>
    </row>
    <row r="13" spans="1:10" s="6" customFormat="1" ht="50.1" customHeight="1">
      <c r="A13" s="5" t="s">
        <v>123</v>
      </c>
      <c r="B13" s="147">
        <v>4623</v>
      </c>
      <c r="C13" s="148">
        <v>144</v>
      </c>
      <c r="D13" s="148">
        <v>128</v>
      </c>
      <c r="E13" s="148">
        <v>1522</v>
      </c>
      <c r="F13" s="148">
        <v>2373</v>
      </c>
      <c r="G13" s="148">
        <v>410</v>
      </c>
      <c r="H13" s="148">
        <v>46</v>
      </c>
      <c r="I13" s="149">
        <v>3.6</v>
      </c>
      <c r="J13" s="12" t="s">
        <v>228</v>
      </c>
    </row>
    <row r="14" spans="1:10" s="6" customFormat="1" ht="50.1" customHeight="1">
      <c r="A14" s="24" t="s">
        <v>281</v>
      </c>
      <c r="B14" s="147">
        <v>1231</v>
      </c>
      <c r="C14" s="148">
        <v>256</v>
      </c>
      <c r="D14" s="148">
        <v>163</v>
      </c>
      <c r="E14" s="148">
        <v>228</v>
      </c>
      <c r="F14" s="148">
        <v>341</v>
      </c>
      <c r="G14" s="148">
        <v>186</v>
      </c>
      <c r="H14" s="148">
        <v>57</v>
      </c>
      <c r="I14" s="149">
        <v>3.2</v>
      </c>
      <c r="J14" s="12" t="s">
        <v>324</v>
      </c>
    </row>
    <row r="15" spans="1:10" s="6" customFormat="1" ht="50.1" customHeight="1">
      <c r="A15" s="25" t="s">
        <v>280</v>
      </c>
      <c r="B15" s="150">
        <v>2793</v>
      </c>
      <c r="C15" s="151">
        <v>553</v>
      </c>
      <c r="D15" s="151">
        <v>347</v>
      </c>
      <c r="E15" s="151">
        <v>843</v>
      </c>
      <c r="F15" s="151">
        <v>595</v>
      </c>
      <c r="G15" s="151">
        <v>298</v>
      </c>
      <c r="H15" s="151">
        <v>157</v>
      </c>
      <c r="I15" s="152">
        <v>0</v>
      </c>
      <c r="J15" s="13" t="s">
        <v>323</v>
      </c>
    </row>
    <row r="16" spans="1:10" s="6" customFormat="1" ht="15" customHeight="1">
      <c r="A16" s="6" t="s">
        <v>117</v>
      </c>
      <c r="J16" s="17" t="s">
        <v>84</v>
      </c>
    </row>
    <row r="17" s="6" customFormat="1" ht="17.25" customHeight="1"/>
    <row r="18" s="6" customFormat="1" ht="17.25" customHeight="1"/>
    <row r="19" s="6" customFormat="1" ht="17.25" customHeight="1"/>
    <row r="20" s="6" customFormat="1" ht="17.25" customHeight="1"/>
    <row r="21" s="6" customFormat="1" ht="17.25" customHeight="1"/>
    <row r="22" s="6" customFormat="1" ht="17.25" customHeight="1"/>
    <row r="23" s="6" customFormat="1" ht="17.25" customHeight="1"/>
    <row r="24" s="6" customFormat="1" ht="17.25" customHeight="1"/>
    <row r="25" s="6" customFormat="1" ht="17.25" customHeight="1"/>
    <row r="26" s="6" customFormat="1" ht="17.25" customHeight="1"/>
    <row r="27" s="6" customFormat="1" ht="17.25" customHeight="1"/>
    <row r="28" s="6" customFormat="1" ht="17.25" customHeight="1"/>
    <row r="29" s="6" customFormat="1" ht="17.25" customHeight="1"/>
    <row r="30" s="6" customFormat="1" ht="17.25" customHeight="1"/>
    <row r="31" s="6" customFormat="1" ht="17.25" customHeight="1"/>
    <row r="32" s="6" customFormat="1" ht="17.25" customHeight="1"/>
    <row r="33" s="6" customFormat="1" ht="17.25" customHeight="1"/>
    <row r="34" s="6" customFormat="1" ht="17.25" customHeight="1"/>
    <row r="35" s="6" customFormat="1" ht="17.25" customHeight="1"/>
    <row r="36" s="6" customFormat="1" ht="17.25" customHeight="1"/>
    <row r="37" s="6" customFormat="1" ht="17.25" customHeight="1"/>
    <row r="38" s="6" customFormat="1" ht="17.25" customHeight="1"/>
    <row r="39" s="6" customFormat="1" ht="17.25" customHeight="1"/>
    <row r="40" s="6" customFormat="1" ht="17.25" customHeight="1"/>
    <row r="41" s="6" customFormat="1" ht="17.25" customHeight="1"/>
    <row r="42" s="6" customFormat="1" ht="17.25" customHeight="1"/>
    <row r="43" s="6" customFormat="1" ht="17.25" customHeight="1"/>
    <row r="44" s="6" customFormat="1" ht="17.25" customHeight="1"/>
    <row r="45" s="6" customFormat="1" ht="17.25" customHeight="1"/>
    <row r="46" s="6" customFormat="1" ht="17.25" customHeight="1"/>
    <row r="47" s="6" customFormat="1" ht="17.25" customHeight="1"/>
    <row r="48" s="6" customFormat="1" ht="17.25" customHeight="1"/>
    <row r="49" s="6" customFormat="1" ht="17.25" customHeight="1"/>
    <row r="50" s="6" customFormat="1" ht="17.25" customHeight="1"/>
    <row r="51" s="6" customFormat="1" ht="17.25" customHeight="1"/>
    <row r="52" s="6" customFormat="1" ht="17.25" customHeight="1"/>
    <row r="53" s="6" customFormat="1" ht="17.25" customHeight="1"/>
    <row r="54" s="6" customFormat="1" ht="17.25" customHeight="1"/>
    <row r="55" s="6" customFormat="1" ht="17.25" customHeight="1"/>
    <row r="56" s="6" customFormat="1" ht="17.25" customHeight="1"/>
    <row r="57" s="6" customFormat="1" ht="17.25" customHeight="1"/>
    <row r="58" s="6" customFormat="1" ht="17.25" customHeight="1"/>
    <row r="59" s="6" customFormat="1" ht="17.25" customHeight="1"/>
    <row r="60" s="6" customFormat="1" ht="17.25" customHeight="1"/>
    <row r="61" s="6" customFormat="1" ht="17.25" customHeight="1"/>
    <row r="62" s="6" customFormat="1" ht="17.25" customHeight="1"/>
    <row r="63" s="6" customFormat="1" ht="17.25" customHeight="1"/>
    <row r="64" s="6" customFormat="1" ht="17.25" customHeight="1"/>
    <row r="65" s="6" customFormat="1" ht="17.25" customHeight="1"/>
    <row r="66" s="6" customFormat="1" ht="17.25" customHeight="1"/>
    <row r="67" s="6" customFormat="1" ht="17.25" customHeight="1"/>
    <row r="68" s="6" customFormat="1" ht="17.25" customHeight="1"/>
    <row r="69" s="6" customFormat="1" ht="17.25" customHeight="1"/>
    <row r="70" s="6" customFormat="1" ht="17.25" customHeight="1"/>
    <row r="71" s="6" customFormat="1" ht="17.25" customHeight="1"/>
    <row r="72" s="6" customFormat="1" ht="17.25" customHeight="1"/>
    <row r="73" s="6" customFormat="1" ht="17.25" customHeight="1"/>
    <row r="74" s="6" customFormat="1" ht="17.25" customHeight="1"/>
    <row r="75" s="6" customFormat="1" ht="17.25" customHeight="1"/>
    <row r="76" s="6" customFormat="1" ht="17.25" customHeight="1"/>
    <row r="77" s="6" customFormat="1" ht="17.25" customHeight="1"/>
    <row r="78" s="6" customFormat="1" ht="17.25" customHeight="1"/>
    <row r="79" s="6" customFormat="1" ht="17.25" customHeight="1"/>
    <row r="80" s="6" customFormat="1" ht="17.25" customHeight="1"/>
    <row r="81" s="6" customFormat="1" ht="17.25" customHeight="1"/>
    <row r="82" s="6" customFormat="1" ht="17.25" customHeight="1"/>
    <row r="83" s="6" customFormat="1" ht="17.25" customHeight="1"/>
    <row r="84" s="6" customFormat="1" ht="17.25" customHeight="1"/>
    <row r="85" s="6" customFormat="1" ht="17.25" customHeight="1"/>
    <row r="86" s="6" customFormat="1" ht="17.25" customHeight="1"/>
    <row r="87" s="6" customFormat="1" ht="17.25" customHeight="1"/>
    <row r="88" s="6" customFormat="1" ht="17.25" customHeight="1"/>
    <row r="89" s="6" customFormat="1" ht="17.25" customHeight="1"/>
    <row r="90" s="6" customFormat="1" ht="17.25" customHeight="1"/>
    <row r="91" s="6" customFormat="1" ht="17.25" customHeight="1"/>
    <row r="92" s="6" customFormat="1" ht="17.25" customHeight="1"/>
    <row r="93" s="6" customFormat="1" ht="17.25" customHeight="1"/>
    <row r="94" s="6" customFormat="1" ht="17.25" customHeight="1"/>
    <row r="95" s="6" customFormat="1" ht="17.25" customHeight="1"/>
    <row r="96" s="6" customFormat="1" ht="17.25" customHeight="1"/>
    <row r="97" s="6" customFormat="1" ht="17.25" customHeight="1"/>
    <row r="98" s="6" customFormat="1" ht="17.25" customHeight="1"/>
    <row r="99" s="6" customFormat="1" ht="17.25" customHeight="1"/>
    <row r="100" s="6" customFormat="1" ht="17.25" customHeight="1"/>
    <row r="101" s="6" customFormat="1" ht="17.25" customHeight="1"/>
    <row r="102" s="6" customFormat="1" ht="17.25" customHeight="1"/>
    <row r="103" s="6" customFormat="1" ht="17.25" customHeight="1"/>
    <row r="104" s="6" customFormat="1" ht="17.25" customHeight="1"/>
    <row r="105" s="6" customFormat="1" ht="17.25" customHeight="1"/>
    <row r="106" s="6" customFormat="1" ht="17.25" customHeight="1"/>
    <row r="107" s="6" customFormat="1" ht="17.25" customHeight="1"/>
    <row r="108" s="6" customFormat="1" ht="17.25" customHeight="1"/>
    <row r="109" s="6" customFormat="1" ht="17.25" customHeight="1"/>
    <row r="110" s="6" customFormat="1" ht="17.25" customHeight="1"/>
    <row r="111" s="6" customFormat="1" ht="17.25" customHeight="1"/>
    <row r="112" s="6" customFormat="1" ht="17.25" customHeight="1"/>
    <row r="113" s="6" customFormat="1" ht="17.25" customHeight="1"/>
    <row r="114" s="6" customFormat="1" ht="17.25" customHeight="1"/>
    <row r="115" s="6" customFormat="1" ht="17.25" customHeight="1"/>
    <row r="116" s="6" customFormat="1" ht="17.25" customHeight="1"/>
    <row r="117" s="6" customFormat="1" ht="17.25" customHeight="1"/>
    <row r="118" s="6" customFormat="1" ht="17.25" customHeight="1"/>
    <row r="119" s="6" customFormat="1" ht="17.25" customHeight="1"/>
    <row r="120" s="6" customFormat="1" ht="17.25" customHeight="1"/>
    <row r="121" s="6" customFormat="1" ht="17.25" customHeight="1"/>
    <row r="122" s="6" customFormat="1" ht="17.25" customHeight="1"/>
    <row r="123" s="6" customFormat="1" ht="17.25" customHeight="1"/>
    <row r="124" s="6" customFormat="1" ht="17.25" customHeight="1"/>
    <row r="125" s="6" customFormat="1" ht="17.25" customHeight="1"/>
    <row r="126" s="6" customFormat="1" ht="17.25" customHeight="1"/>
    <row r="127" s="6" customFormat="1" ht="17.25" customHeight="1"/>
    <row r="128" s="6" customFormat="1" ht="17.25" customHeight="1"/>
    <row r="129" s="6" customFormat="1" ht="17.25" customHeight="1"/>
    <row r="130" s="6" customFormat="1" ht="17.25" customHeight="1"/>
    <row r="131" s="6" customFormat="1" ht="17.25" customHeight="1"/>
    <row r="132" s="6" customFormat="1" ht="17.25" customHeight="1"/>
    <row r="133" s="6" customFormat="1" ht="17.25" customHeight="1"/>
    <row r="134" s="6" customFormat="1" ht="17.25" customHeight="1"/>
    <row r="135" s="6" customFormat="1" ht="17.25" customHeight="1"/>
    <row r="136" s="6" customFormat="1" ht="17.25" customHeight="1"/>
    <row r="137" s="6" customFormat="1" ht="17.25" customHeight="1"/>
    <row r="138" s="6" customFormat="1" ht="17.25" customHeight="1"/>
    <row r="139" s="6" customFormat="1" ht="17.25" customHeight="1"/>
    <row r="140" s="6" customFormat="1" ht="17.25" customHeight="1"/>
    <row r="141" s="6" customFormat="1" ht="17.25" customHeight="1"/>
    <row r="142" s="6" customFormat="1" ht="17.25" customHeight="1"/>
    <row r="143" s="6" customFormat="1" ht="17.25" customHeight="1"/>
    <row r="144" s="6" customFormat="1" ht="17.25" customHeight="1"/>
    <row r="145" s="6" customFormat="1" ht="17.25" customHeight="1"/>
    <row r="146" s="6" customFormat="1" ht="17.25" customHeight="1"/>
    <row r="147" s="6" customFormat="1" ht="17.25" customHeight="1"/>
    <row r="148" s="6" customFormat="1" ht="17.25" customHeight="1"/>
    <row r="149" s="6" customFormat="1" ht="17.25" customHeight="1"/>
    <row r="150" s="6" customFormat="1" ht="17.25" customHeight="1"/>
    <row r="151" s="6" customFormat="1" ht="17.25" customHeight="1"/>
    <row r="152" s="6" customFormat="1" ht="17.25" customHeight="1"/>
    <row r="153" s="6" customFormat="1" ht="17.25" customHeight="1"/>
    <row r="154" s="6" customFormat="1" ht="17.25" customHeight="1"/>
    <row r="155" s="6" customFormat="1" ht="17.25" customHeight="1"/>
    <row r="156" s="6" customFormat="1" ht="17.25" customHeight="1"/>
    <row r="157" s="6" customFormat="1" ht="17.25" customHeight="1"/>
    <row r="158" s="6" customFormat="1" ht="17.25" customHeight="1"/>
    <row r="159" s="6" customFormat="1" ht="17.25" customHeight="1"/>
    <row r="160" s="6" customFormat="1" ht="17.25" customHeight="1"/>
    <row r="161" s="6" customFormat="1" ht="17.25" customHeight="1"/>
    <row r="162" s="6" customFormat="1" ht="17.25" customHeight="1"/>
    <row r="163" s="6" customFormat="1" ht="17.25" customHeight="1"/>
    <row r="164" s="6" customFormat="1" ht="17.25" customHeight="1"/>
    <row r="165" s="6" customFormat="1" ht="17.25" customHeight="1"/>
    <row r="166" s="6" customFormat="1" ht="17.25" customHeight="1"/>
    <row r="167" s="6" customFormat="1" ht="17.25" customHeight="1"/>
    <row r="168" s="6" customFormat="1" ht="17.25" customHeight="1"/>
    <row r="169" s="6" customFormat="1" ht="17.25" customHeight="1"/>
    <row r="170" s="6" customFormat="1" ht="17.25" customHeight="1"/>
    <row r="171" s="6" customFormat="1" ht="17.25" customHeight="1"/>
    <row r="172" s="6" customFormat="1" ht="17.25" customHeight="1"/>
    <row r="173" s="6" customFormat="1" ht="17.25" customHeight="1"/>
    <row r="174" s="6" customFormat="1" ht="17.25" customHeight="1"/>
    <row r="175" s="6" customFormat="1" ht="17.25" customHeight="1"/>
    <row r="176" s="6" customFormat="1" ht="17.25" customHeight="1"/>
    <row r="177" s="6" customFormat="1" ht="17.25" customHeight="1"/>
    <row r="178" s="6" customFormat="1" ht="17.25" customHeight="1"/>
    <row r="179" s="6" customFormat="1" ht="17.25" customHeight="1"/>
    <row r="180" s="6" customFormat="1" ht="17.25" customHeight="1"/>
    <row r="181" s="6" customFormat="1" ht="17.25" customHeight="1"/>
    <row r="182" s="6" customFormat="1" ht="17.25" customHeight="1"/>
    <row r="183" s="6" customFormat="1" ht="17.25" customHeight="1"/>
    <row r="184" s="6" customFormat="1" ht="17.25" customHeight="1"/>
    <row r="185" s="6" customFormat="1" ht="17.25" customHeight="1"/>
    <row r="186" s="6" customFormat="1" ht="17.25" customHeight="1"/>
    <row r="187" s="6" customFormat="1" ht="17.25" customHeight="1"/>
    <row r="188" s="6" customFormat="1" ht="17.25" customHeight="1"/>
    <row r="189" s="6" customFormat="1" ht="17.25" customHeight="1"/>
    <row r="190" s="6" customFormat="1" ht="17.25" customHeight="1"/>
    <row r="191" s="6" customFormat="1" ht="17.25" customHeight="1"/>
    <row r="192" s="6" customFormat="1" ht="17.25" customHeight="1"/>
    <row r="193" s="6" customFormat="1" ht="17.25" customHeight="1"/>
    <row r="194" s="6" customFormat="1" ht="17.25" customHeight="1"/>
    <row r="195" s="6" customFormat="1" ht="17.25" customHeight="1"/>
    <row r="196" s="6" customFormat="1" ht="17.25" customHeight="1"/>
    <row r="197" s="6" customFormat="1" ht="17.25" customHeight="1"/>
    <row r="198" s="6" customFormat="1" ht="17.25" customHeight="1"/>
    <row r="199" s="6" customFormat="1" ht="17.25" customHeight="1"/>
    <row r="200" s="6" customFormat="1" ht="17.25" customHeight="1"/>
    <row r="201" s="6" customFormat="1" ht="17.25" customHeight="1"/>
    <row r="202" s="6" customFormat="1" ht="17.25" customHeight="1"/>
    <row r="203" s="6" customFormat="1" ht="17.25" customHeight="1"/>
    <row r="204" s="6" customFormat="1" ht="17.25" customHeight="1"/>
    <row r="205" s="6" customFormat="1" ht="17.25" customHeight="1"/>
    <row r="206" s="6" customFormat="1" ht="17.25" customHeight="1"/>
    <row r="207" s="6" customFormat="1" ht="17.25" customHeight="1"/>
    <row r="208" s="6" customFormat="1" ht="17.25" customHeight="1"/>
    <row r="209" s="6" customFormat="1" ht="17.25" customHeight="1"/>
    <row r="210" s="6" customFormat="1" ht="17.25" customHeight="1"/>
    <row r="211" s="6" customFormat="1" ht="17.25" customHeight="1"/>
    <row r="212" s="6" customFormat="1" ht="17.25" customHeight="1"/>
    <row r="213" s="6" customFormat="1" ht="17.25" customHeight="1"/>
    <row r="214" s="6" customFormat="1" ht="17.25" customHeight="1"/>
    <row r="215" s="6" customFormat="1" ht="17.25" customHeight="1"/>
    <row r="216" s="6" customFormat="1" ht="17.25" customHeight="1"/>
    <row r="217" s="6" customFormat="1" ht="17.25" customHeight="1"/>
    <row r="218" s="6" customFormat="1" ht="17.25" customHeight="1"/>
    <row r="219" s="6" customFormat="1" ht="17.25" customHeight="1"/>
    <row r="220" s="6" customFormat="1" ht="17.25" customHeight="1"/>
    <row r="221" s="6" customFormat="1" ht="17.25" customHeight="1"/>
    <row r="222" s="6" customFormat="1" ht="17.25" customHeight="1"/>
    <row r="223" s="6" customFormat="1" ht="17.25" customHeight="1"/>
    <row r="224" s="6" customFormat="1" ht="17.25" customHeight="1"/>
    <row r="225" s="6" customFormat="1" ht="17.25" customHeight="1"/>
    <row r="226" s="6" customFormat="1" ht="17.25" customHeight="1"/>
    <row r="227" s="6" customFormat="1" ht="17.25" customHeight="1"/>
    <row r="228" s="6" customFormat="1" ht="17.25" customHeight="1"/>
    <row r="229" s="6" customFormat="1" ht="17.25" customHeight="1"/>
    <row r="230" s="6" customFormat="1" ht="17.25" customHeight="1"/>
    <row r="231" s="6" customFormat="1" ht="17.25" customHeight="1"/>
    <row r="232" s="6" customFormat="1" ht="17.25" customHeight="1"/>
    <row r="233" s="6" customFormat="1" ht="17.25" customHeight="1"/>
    <row r="234" s="6" customFormat="1" ht="17.25" customHeight="1"/>
    <row r="235" s="6" customFormat="1" ht="17.25" customHeight="1"/>
    <row r="236" s="6" customFormat="1" ht="17.25" customHeight="1"/>
    <row r="237" s="6" customFormat="1" ht="17.25" customHeight="1"/>
    <row r="238" s="6" customFormat="1" ht="17.25" customHeight="1"/>
    <row r="239" s="6" customFormat="1" ht="17.25" customHeight="1"/>
    <row r="240" s="6" customFormat="1" ht="17.25" customHeight="1"/>
    <row r="241" s="6" customFormat="1" ht="17.25" customHeight="1"/>
    <row r="242" s="6" customFormat="1" ht="17.25" customHeight="1"/>
    <row r="243" s="6" customFormat="1" ht="17.25" customHeight="1"/>
    <row r="244" s="6" customFormat="1" ht="17.25" customHeight="1"/>
    <row r="245" s="6" customFormat="1" ht="17.25" customHeight="1"/>
    <row r="246" s="6" customFormat="1" ht="17.25" customHeight="1"/>
    <row r="247" s="6" customFormat="1" ht="17.25" customHeight="1"/>
    <row r="248" s="6" customFormat="1" ht="17.25" customHeight="1"/>
    <row r="249" s="6" customFormat="1" ht="17.25" customHeight="1"/>
    <row r="250" s="6" customFormat="1" ht="17.25" customHeight="1"/>
    <row r="251" s="6" customFormat="1" ht="17.25" customHeight="1"/>
    <row r="252" s="6" customFormat="1" ht="17.25" customHeight="1"/>
    <row r="253" s="6" customFormat="1" ht="17.25" customHeight="1"/>
    <row r="254" s="6" customFormat="1" ht="17.25" customHeight="1"/>
    <row r="255" s="6" customFormat="1" ht="17.25" customHeight="1"/>
    <row r="256" s="6" customFormat="1" ht="17.25" customHeight="1"/>
    <row r="257" s="6" customFormat="1" ht="17.25" customHeight="1"/>
    <row r="258" s="6" customFormat="1" ht="17.25" customHeight="1"/>
    <row r="259" s="6" customFormat="1" ht="17.25" customHeight="1"/>
    <row r="260" s="6" customFormat="1" ht="17.25" customHeight="1"/>
    <row r="261" s="6" customFormat="1" ht="17.25" customHeight="1"/>
    <row r="262" s="6" customFormat="1" ht="17.25" customHeight="1"/>
    <row r="263" s="6" customFormat="1" ht="17.25" customHeight="1"/>
    <row r="264" s="6" customFormat="1" ht="17.25" customHeight="1"/>
    <row r="265" s="6" customFormat="1" ht="17.25" customHeight="1"/>
    <row r="266" s="6" customFormat="1" ht="17.25" customHeight="1"/>
    <row r="267" s="6" customFormat="1" ht="17.25" customHeight="1"/>
    <row r="268" s="6" customFormat="1" ht="17.25" customHeight="1"/>
    <row r="269" s="6" customFormat="1" ht="17.25" customHeight="1"/>
    <row r="270" s="6" customFormat="1" ht="17.25" customHeight="1"/>
    <row r="271" s="6" customFormat="1" ht="17.25" customHeight="1"/>
    <row r="272" s="6" customFormat="1" ht="17.25" customHeight="1"/>
    <row r="273" s="6" customFormat="1" ht="17.25" customHeight="1"/>
    <row r="274" s="6" customFormat="1" ht="17.25" customHeight="1"/>
    <row r="275" s="6" customFormat="1" ht="17.25" customHeight="1"/>
    <row r="276" s="6" customFormat="1" ht="17.25" customHeight="1"/>
    <row r="277" s="6" customFormat="1" ht="17.25" customHeight="1"/>
    <row r="278" s="6" customFormat="1" ht="17.25" customHeight="1"/>
    <row r="279" s="6" customFormat="1" ht="17.25" customHeight="1"/>
    <row r="280" s="6" customFormat="1" ht="17.25" customHeight="1"/>
    <row r="281" s="6" customFormat="1" ht="17.25" customHeight="1"/>
    <row r="282" s="6" customFormat="1" ht="17.25" customHeight="1"/>
    <row r="283" s="6" customFormat="1" ht="17.25" customHeight="1"/>
    <row r="284" s="6" customFormat="1" ht="17.25" customHeight="1"/>
    <row r="285" s="6" customFormat="1" ht="17.25" customHeight="1"/>
    <row r="286" s="6" customFormat="1" ht="17.25" customHeight="1"/>
    <row r="287" s="6" customFormat="1" ht="17.25" customHeight="1"/>
    <row r="288" s="6" customFormat="1" ht="17.25" customHeight="1"/>
    <row r="289" s="6" customFormat="1" ht="17.25" customHeight="1"/>
    <row r="290" s="6" customFormat="1" ht="17.25" customHeight="1"/>
    <row r="291" s="6" customFormat="1" ht="17.25" customHeight="1"/>
    <row r="292" s="6" customFormat="1" ht="17.25" customHeight="1"/>
    <row r="293" s="6" customFormat="1" ht="17.25" customHeight="1"/>
    <row r="294" s="6" customFormat="1" ht="17.25" customHeight="1"/>
    <row r="295" s="6" customFormat="1" ht="17.25" customHeight="1"/>
    <row r="296" s="6" customFormat="1" ht="17.25" customHeight="1"/>
    <row r="297" s="6" customFormat="1" ht="17.25" customHeight="1"/>
    <row r="298" s="6" customFormat="1" ht="17.25" customHeight="1"/>
    <row r="299" s="6" customFormat="1" ht="17.25" customHeight="1"/>
    <row r="300" s="6" customFormat="1" ht="17.25" customHeight="1"/>
    <row r="301" s="6" customFormat="1" ht="17.25" customHeight="1"/>
    <row r="302" s="6" customFormat="1" ht="17.25" customHeight="1"/>
    <row r="303" s="6" customFormat="1" ht="17.25" customHeight="1"/>
    <row r="304" s="6" customFormat="1" ht="17.25" customHeight="1"/>
    <row r="305" s="6" customFormat="1" ht="17.25" customHeight="1"/>
    <row r="306" s="6" customFormat="1" ht="17.25" customHeight="1"/>
    <row r="307" s="6" customFormat="1" ht="17.25" customHeight="1"/>
    <row r="308" s="6" customFormat="1" ht="17.25" customHeight="1"/>
    <row r="309" s="6" customFormat="1" ht="17.25" customHeight="1"/>
    <row r="310" s="6" customFormat="1" ht="17.25" customHeight="1"/>
    <row r="311" s="6" customFormat="1" ht="17.25" customHeight="1"/>
    <row r="312" s="6" customFormat="1" ht="17.25" customHeight="1"/>
    <row r="313" s="6" customFormat="1" ht="17.25" customHeight="1"/>
    <row r="314" s="6" customFormat="1" ht="17.25" customHeight="1"/>
    <row r="315" s="6" customFormat="1" ht="17.25" customHeight="1"/>
    <row r="316" s="6" customFormat="1" ht="17.25" customHeight="1"/>
    <row r="317" s="6" customFormat="1" ht="17.25" customHeight="1"/>
    <row r="318" s="6" customFormat="1" ht="17.25" customHeight="1"/>
    <row r="319" s="6" customFormat="1" ht="17.25" customHeight="1"/>
    <row r="320" s="6" customFormat="1" ht="17.25" customHeight="1"/>
    <row r="321" s="6" customFormat="1" ht="17.25" customHeight="1"/>
    <row r="322" s="6" customFormat="1" ht="17.25" customHeight="1"/>
    <row r="323" s="6" customFormat="1" ht="17.25" customHeight="1"/>
    <row r="324" s="6" customFormat="1" ht="17.25" customHeight="1"/>
    <row r="325" s="6" customFormat="1" ht="17.25" customHeight="1"/>
    <row r="326" s="6" customFormat="1" ht="17.25" customHeight="1"/>
    <row r="327" s="6" customFormat="1" ht="17.25" customHeight="1"/>
    <row r="328" s="6" customFormat="1" ht="17.25" customHeight="1"/>
    <row r="329" s="6" customFormat="1" ht="17.25" customHeight="1"/>
    <row r="330" s="6" customFormat="1" ht="17.25" customHeight="1"/>
    <row r="331" s="6" customFormat="1" ht="17.25" customHeight="1"/>
    <row r="332" s="6" customFormat="1" ht="17.25" customHeight="1"/>
    <row r="333" s="6" customFormat="1" ht="17.25" customHeight="1"/>
    <row r="334" s="6" customFormat="1" ht="17.25" customHeight="1"/>
    <row r="335" s="6" customFormat="1" ht="17.25" customHeight="1"/>
    <row r="336" s="6" customFormat="1" ht="17.25" customHeight="1"/>
    <row r="337" s="6" customFormat="1" ht="17.25" customHeight="1"/>
    <row r="338" s="6" customFormat="1" ht="17.25" customHeight="1"/>
    <row r="339" s="6" customFormat="1" ht="17.25" customHeight="1"/>
    <row r="340" s="6" customFormat="1" ht="17.25" customHeight="1"/>
    <row r="341" s="6" customFormat="1" ht="17.25" customHeight="1"/>
    <row r="342" s="6" customFormat="1" ht="17.25" customHeight="1"/>
    <row r="343" s="6" customFormat="1" ht="17.25" customHeight="1"/>
    <row r="344" s="6" customFormat="1" ht="17.25" customHeight="1"/>
    <row r="345" s="6" customFormat="1" ht="17.25" customHeight="1"/>
    <row r="346" s="6" customFormat="1" ht="17.25" customHeight="1"/>
    <row r="347" s="6" customFormat="1" ht="17.25" customHeight="1"/>
    <row r="348" s="6" customFormat="1" ht="17.25" customHeight="1"/>
    <row r="349" s="6" customFormat="1" ht="17.25" customHeight="1"/>
    <row r="350" s="6" customFormat="1" ht="17.25" customHeight="1"/>
    <row r="351" s="6" customFormat="1" ht="17.25" customHeight="1"/>
  </sheetData>
  <mergeCells count="2">
    <mergeCell ref="J3:J5"/>
    <mergeCell ref="A3:A5"/>
  </mergeCells>
  <phoneticPr fontId="5" type="noConversion"/>
  <printOptions horizontalCentered="1"/>
  <pageMargins left="1.2204724409448819" right="1.2204724409448819" top="1.0236220472440944" bottom="2.3622047244094491" header="0" footer="0"/>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AA109"/>
  <sheetViews>
    <sheetView view="pageBreakPreview" zoomScaleNormal="90" zoomScaleSheetLayoutView="100" workbookViewId="0">
      <pane ySplit="6" topLeftCell="A7" activePane="bottomLeft" state="frozen"/>
      <selection activeCell="C16" sqref="C16"/>
      <selection pane="bottomLeft" activeCell="G6" sqref="G6"/>
    </sheetView>
  </sheetViews>
  <sheetFormatPr defaultColWidth="9" defaultRowHeight="17.25"/>
  <cols>
    <col min="1" max="1" width="9.375" style="336" customWidth="1"/>
    <col min="2" max="2" width="7.875" style="450" customWidth="1"/>
    <col min="3" max="3" width="9" style="451" customWidth="1"/>
    <col min="4" max="4" width="10.5" style="451" customWidth="1"/>
    <col min="5" max="5" width="9.875" style="455" customWidth="1"/>
    <col min="6" max="7" width="7.75" style="451" customWidth="1"/>
    <col min="8" max="8" width="8.125" style="452" bestFit="1" customWidth="1"/>
    <col min="9" max="10" width="7.75" style="451" customWidth="1"/>
    <col min="11" max="11" width="7.5" style="452" customWidth="1"/>
    <col min="12" max="13" width="7.75" style="451" customWidth="1"/>
    <col min="14" max="14" width="9.875" style="454" customWidth="1"/>
    <col min="15" max="16" width="7.75" style="451" customWidth="1"/>
    <col min="17" max="17" width="8.5" style="336" customWidth="1"/>
    <col min="18" max="19" width="7.75" style="454" customWidth="1"/>
    <col min="20" max="20" width="9.875" style="336" customWidth="1"/>
    <col min="21" max="22" width="7.75" style="453" customWidth="1"/>
    <col min="23" max="23" width="7.125" style="453" customWidth="1"/>
    <col min="24" max="25" width="7.75" style="454" customWidth="1"/>
    <col min="26" max="26" width="9.375" style="336" customWidth="1"/>
    <col min="27" max="16384" width="9" style="336"/>
  </cols>
  <sheetData>
    <row r="1" spans="1:26" s="251" customFormat="1" ht="20.100000000000001" customHeight="1">
      <c r="A1" s="250" t="s">
        <v>373</v>
      </c>
      <c r="B1" s="403"/>
      <c r="C1" s="404"/>
      <c r="D1" s="404"/>
      <c r="E1" s="403"/>
      <c r="F1" s="404"/>
      <c r="G1" s="404"/>
      <c r="H1" s="405"/>
      <c r="I1" s="404"/>
      <c r="J1" s="404"/>
      <c r="K1" s="405"/>
      <c r="L1" s="404"/>
      <c r="M1" s="404"/>
      <c r="N1" s="404"/>
      <c r="O1" s="404"/>
      <c r="P1" s="404"/>
      <c r="Q1" s="250" t="s">
        <v>559</v>
      </c>
      <c r="R1" s="404"/>
      <c r="S1" s="404"/>
      <c r="T1" s="250"/>
      <c r="U1" s="404"/>
      <c r="V1" s="404"/>
      <c r="W1" s="404"/>
      <c r="X1" s="404"/>
      <c r="Y1" s="404"/>
      <c r="Z1" s="250"/>
    </row>
    <row r="2" spans="1:26" s="280" customFormat="1" ht="20.100000000000001" customHeight="1" thickBot="1">
      <c r="A2" s="273" t="s">
        <v>52</v>
      </c>
      <c r="B2" s="406"/>
      <c r="C2" s="407"/>
      <c r="D2" s="407"/>
      <c r="E2" s="408"/>
      <c r="F2" s="407"/>
      <c r="G2" s="407"/>
      <c r="H2" s="409"/>
      <c r="I2" s="407"/>
      <c r="J2" s="407"/>
      <c r="K2" s="409"/>
      <c r="L2" s="407"/>
      <c r="M2" s="407"/>
      <c r="N2" s="410"/>
      <c r="O2" s="407"/>
      <c r="P2" s="407"/>
      <c r="Q2" s="273"/>
      <c r="R2" s="410"/>
      <c r="S2" s="410"/>
      <c r="T2" s="273"/>
      <c r="U2" s="277"/>
      <c r="V2" s="277"/>
      <c r="W2" s="277"/>
      <c r="X2" s="410"/>
      <c r="Y2" s="410"/>
      <c r="Z2" s="278" t="s">
        <v>11</v>
      </c>
    </row>
    <row r="3" spans="1:26" s="419" customFormat="1" ht="17.100000000000001" customHeight="1" thickTop="1">
      <c r="A3" s="330" t="s">
        <v>88</v>
      </c>
      <c r="B3" s="411" t="s">
        <v>109</v>
      </c>
      <c r="C3" s="412"/>
      <c r="D3" s="412"/>
      <c r="E3" s="411" t="s">
        <v>16</v>
      </c>
      <c r="F3" s="412"/>
      <c r="G3" s="412"/>
      <c r="H3" s="413" t="s">
        <v>124</v>
      </c>
      <c r="I3" s="414"/>
      <c r="J3" s="414"/>
      <c r="K3" s="1017" t="s">
        <v>110</v>
      </c>
      <c r="L3" s="1018"/>
      <c r="M3" s="1018"/>
      <c r="N3" s="415" t="s">
        <v>232</v>
      </c>
      <c r="O3" s="416"/>
      <c r="P3" s="416"/>
      <c r="Q3" s="395" t="s">
        <v>125</v>
      </c>
      <c r="R3" s="412"/>
      <c r="S3" s="412"/>
      <c r="T3" s="394"/>
      <c r="U3" s="416"/>
      <c r="V3" s="416"/>
      <c r="W3" s="417" t="s">
        <v>17</v>
      </c>
      <c r="X3" s="418"/>
      <c r="Y3" s="418"/>
      <c r="Z3" s="398" t="s">
        <v>101</v>
      </c>
    </row>
    <row r="4" spans="1:26" s="419" customFormat="1" ht="17.100000000000001" customHeight="1">
      <c r="A4" s="420"/>
      <c r="B4" s="421" t="s">
        <v>111</v>
      </c>
      <c r="C4" s="422"/>
      <c r="D4" s="422"/>
      <c r="E4" s="413" t="s">
        <v>112</v>
      </c>
      <c r="F4" s="422"/>
      <c r="G4" s="422"/>
      <c r="H4" s="298"/>
      <c r="I4" s="422"/>
      <c r="J4" s="422"/>
      <c r="K4" s="413" t="s">
        <v>111</v>
      </c>
      <c r="L4" s="422"/>
      <c r="M4" s="422"/>
      <c r="N4" s="423" t="s">
        <v>112</v>
      </c>
      <c r="O4" s="422"/>
      <c r="P4" s="422"/>
      <c r="Q4" s="387" t="s">
        <v>111</v>
      </c>
      <c r="R4" s="424"/>
      <c r="S4" s="424"/>
      <c r="T4" s="387" t="s">
        <v>112</v>
      </c>
      <c r="U4" s="425"/>
      <c r="V4" s="425"/>
      <c r="W4" s="417" t="s">
        <v>126</v>
      </c>
      <c r="X4" s="412"/>
      <c r="Y4" s="412"/>
      <c r="Z4" s="298"/>
    </row>
    <row r="5" spans="1:26" s="419" customFormat="1" ht="17.100000000000001" customHeight="1">
      <c r="A5" s="420"/>
      <c r="B5" s="421"/>
      <c r="C5" s="426" t="s">
        <v>316</v>
      </c>
      <c r="D5" s="426" t="s">
        <v>318</v>
      </c>
      <c r="E5" s="427"/>
      <c r="F5" s="426" t="s">
        <v>316</v>
      </c>
      <c r="G5" s="426" t="s">
        <v>318</v>
      </c>
      <c r="H5" s="298"/>
      <c r="I5" s="426" t="s">
        <v>316</v>
      </c>
      <c r="J5" s="426" t="s">
        <v>318</v>
      </c>
      <c r="K5" s="428"/>
      <c r="L5" s="426" t="s">
        <v>316</v>
      </c>
      <c r="M5" s="426" t="s">
        <v>318</v>
      </c>
      <c r="N5" s="429"/>
      <c r="O5" s="426" t="s">
        <v>316</v>
      </c>
      <c r="P5" s="426" t="s">
        <v>318</v>
      </c>
      <c r="Q5" s="430"/>
      <c r="R5" s="426" t="s">
        <v>316</v>
      </c>
      <c r="S5" s="426" t="s">
        <v>318</v>
      </c>
      <c r="T5" s="430"/>
      <c r="U5" s="426" t="s">
        <v>316</v>
      </c>
      <c r="V5" s="426" t="s">
        <v>318</v>
      </c>
      <c r="W5" s="429"/>
      <c r="X5" s="426" t="s">
        <v>316</v>
      </c>
      <c r="Y5" s="426" t="s">
        <v>318</v>
      </c>
      <c r="Z5" s="298"/>
    </row>
    <row r="6" spans="1:26" s="419" customFormat="1" ht="33" customHeight="1">
      <c r="A6" s="332" t="s">
        <v>89</v>
      </c>
      <c r="B6" s="431" t="s">
        <v>168</v>
      </c>
      <c r="C6" s="432" t="s">
        <v>317</v>
      </c>
      <c r="D6" s="432" t="s">
        <v>319</v>
      </c>
      <c r="E6" s="433" t="s">
        <v>167</v>
      </c>
      <c r="F6" s="432" t="s">
        <v>317</v>
      </c>
      <c r="G6" s="432" t="s">
        <v>319</v>
      </c>
      <c r="H6" s="434" t="s">
        <v>169</v>
      </c>
      <c r="I6" s="432" t="s">
        <v>317</v>
      </c>
      <c r="J6" s="432" t="s">
        <v>319</v>
      </c>
      <c r="K6" s="433" t="s">
        <v>168</v>
      </c>
      <c r="L6" s="432" t="s">
        <v>317</v>
      </c>
      <c r="M6" s="432" t="s">
        <v>319</v>
      </c>
      <c r="N6" s="435" t="s">
        <v>167</v>
      </c>
      <c r="O6" s="432" t="s">
        <v>317</v>
      </c>
      <c r="P6" s="432" t="s">
        <v>319</v>
      </c>
      <c r="Q6" s="433" t="s">
        <v>168</v>
      </c>
      <c r="R6" s="432" t="s">
        <v>317</v>
      </c>
      <c r="S6" s="432" t="s">
        <v>319</v>
      </c>
      <c r="T6" s="435" t="s">
        <v>167</v>
      </c>
      <c r="U6" s="432" t="s">
        <v>317</v>
      </c>
      <c r="V6" s="432" t="s">
        <v>319</v>
      </c>
      <c r="W6" s="436"/>
      <c r="X6" s="432" t="s">
        <v>317</v>
      </c>
      <c r="Y6" s="432" t="s">
        <v>319</v>
      </c>
      <c r="Z6" s="333" t="s">
        <v>18</v>
      </c>
    </row>
    <row r="7" spans="1:26" s="280" customFormat="1" ht="20.100000000000001" customHeight="1">
      <c r="A7" s="310">
        <v>2015</v>
      </c>
      <c r="B7" s="437">
        <v>30113</v>
      </c>
      <c r="C7" s="437">
        <v>15399</v>
      </c>
      <c r="D7" s="437">
        <v>14714</v>
      </c>
      <c r="E7" s="437">
        <v>27811</v>
      </c>
      <c r="F7" s="437">
        <v>14320</v>
      </c>
      <c r="G7" s="437">
        <v>13491</v>
      </c>
      <c r="H7" s="437">
        <v>8576</v>
      </c>
      <c r="I7" s="437">
        <v>4381</v>
      </c>
      <c r="J7" s="437">
        <v>4195</v>
      </c>
      <c r="K7" s="437">
        <v>11877</v>
      </c>
      <c r="L7" s="437">
        <v>6066</v>
      </c>
      <c r="M7" s="437">
        <v>5811</v>
      </c>
      <c r="N7" s="437">
        <v>10862</v>
      </c>
      <c r="O7" s="437">
        <v>5606</v>
      </c>
      <c r="P7" s="437">
        <v>5256</v>
      </c>
      <c r="Q7" s="437">
        <v>9660</v>
      </c>
      <c r="R7" s="437">
        <v>4952</v>
      </c>
      <c r="S7" s="437">
        <v>4708</v>
      </c>
      <c r="T7" s="437">
        <v>8373</v>
      </c>
      <c r="U7" s="437">
        <v>4333</v>
      </c>
      <c r="V7" s="437">
        <v>4040</v>
      </c>
      <c r="W7" s="437">
        <v>2302</v>
      </c>
      <c r="X7" s="437">
        <v>1079</v>
      </c>
      <c r="Y7" s="437">
        <v>1223</v>
      </c>
      <c r="Z7" s="397">
        <v>2015</v>
      </c>
    </row>
    <row r="8" spans="1:26" s="280" customFormat="1" ht="20.100000000000001" customHeight="1">
      <c r="A8" s="310">
        <v>2016</v>
      </c>
      <c r="B8" s="437">
        <v>26149</v>
      </c>
      <c r="C8" s="437">
        <v>13484</v>
      </c>
      <c r="D8" s="437">
        <v>12665</v>
      </c>
      <c r="E8" s="437">
        <v>26394</v>
      </c>
      <c r="F8" s="437">
        <v>13554</v>
      </c>
      <c r="G8" s="437">
        <v>12840</v>
      </c>
      <c r="H8" s="437">
        <v>7477</v>
      </c>
      <c r="I8" s="437">
        <v>3814</v>
      </c>
      <c r="J8" s="437">
        <v>3663</v>
      </c>
      <c r="K8" s="437">
        <v>9944</v>
      </c>
      <c r="L8" s="437">
        <v>5120</v>
      </c>
      <c r="M8" s="437">
        <v>4824</v>
      </c>
      <c r="N8" s="437">
        <v>11073</v>
      </c>
      <c r="O8" s="437">
        <v>5707</v>
      </c>
      <c r="P8" s="437">
        <v>5366</v>
      </c>
      <c r="Q8" s="437">
        <v>8728</v>
      </c>
      <c r="R8" s="437">
        <v>4550</v>
      </c>
      <c r="S8" s="437">
        <v>4178</v>
      </c>
      <c r="T8" s="437">
        <v>7844</v>
      </c>
      <c r="U8" s="437">
        <v>4033</v>
      </c>
      <c r="V8" s="437">
        <v>3811</v>
      </c>
      <c r="W8" s="437">
        <v>-245</v>
      </c>
      <c r="X8" s="437">
        <v>-70</v>
      </c>
      <c r="Y8" s="437">
        <v>-175</v>
      </c>
      <c r="Z8" s="397">
        <v>2016</v>
      </c>
    </row>
    <row r="9" spans="1:26" s="280" customFormat="1" ht="20.100000000000001" customHeight="1">
      <c r="A9" s="310">
        <v>2017</v>
      </c>
      <c r="B9" s="437">
        <v>33540</v>
      </c>
      <c r="C9" s="437">
        <v>17335</v>
      </c>
      <c r="D9" s="437">
        <v>16205</v>
      </c>
      <c r="E9" s="437">
        <v>27255</v>
      </c>
      <c r="F9" s="437">
        <v>14016</v>
      </c>
      <c r="G9" s="437">
        <v>13239</v>
      </c>
      <c r="H9" s="437">
        <v>9968</v>
      </c>
      <c r="I9" s="437">
        <v>5155</v>
      </c>
      <c r="J9" s="437">
        <v>4813</v>
      </c>
      <c r="K9" s="437">
        <v>13479</v>
      </c>
      <c r="L9" s="437">
        <v>6962</v>
      </c>
      <c r="M9" s="437">
        <v>6517</v>
      </c>
      <c r="N9" s="437">
        <v>9866</v>
      </c>
      <c r="O9" s="437">
        <v>5030</v>
      </c>
      <c r="P9" s="437">
        <v>4836</v>
      </c>
      <c r="Q9" s="437">
        <v>10093</v>
      </c>
      <c r="R9" s="437">
        <v>5218</v>
      </c>
      <c r="S9" s="437">
        <v>4875</v>
      </c>
      <c r="T9" s="437">
        <v>7421</v>
      </c>
      <c r="U9" s="437">
        <v>3831</v>
      </c>
      <c r="V9" s="437">
        <v>3590</v>
      </c>
      <c r="W9" s="437">
        <v>6285</v>
      </c>
      <c r="X9" s="437">
        <v>3319</v>
      </c>
      <c r="Y9" s="437">
        <v>2966</v>
      </c>
      <c r="Z9" s="397">
        <v>2017</v>
      </c>
    </row>
    <row r="10" spans="1:26" s="280" customFormat="1" ht="20.100000000000001" customHeight="1">
      <c r="A10" s="310">
        <v>2018</v>
      </c>
      <c r="B10" s="437">
        <v>32293</v>
      </c>
      <c r="C10" s="437">
        <v>16628</v>
      </c>
      <c r="D10" s="437">
        <v>15665</v>
      </c>
      <c r="E10" s="437">
        <v>27629</v>
      </c>
      <c r="F10" s="437">
        <v>14295</v>
      </c>
      <c r="G10" s="437">
        <v>13334</v>
      </c>
      <c r="H10" s="437">
        <v>9403</v>
      </c>
      <c r="I10" s="437">
        <v>4808</v>
      </c>
      <c r="J10" s="437">
        <v>4595</v>
      </c>
      <c r="K10" s="437">
        <v>12853</v>
      </c>
      <c r="L10" s="437">
        <v>6579</v>
      </c>
      <c r="M10" s="437">
        <v>6274</v>
      </c>
      <c r="N10" s="437">
        <v>10307</v>
      </c>
      <c r="O10" s="437">
        <v>5376</v>
      </c>
      <c r="P10" s="437">
        <v>4931</v>
      </c>
      <c r="Q10" s="437">
        <v>10037</v>
      </c>
      <c r="R10" s="437">
        <v>5241</v>
      </c>
      <c r="S10" s="437">
        <v>4796</v>
      </c>
      <c r="T10" s="437">
        <v>7919</v>
      </c>
      <c r="U10" s="437">
        <v>4111</v>
      </c>
      <c r="V10" s="437">
        <v>3808</v>
      </c>
      <c r="W10" s="437">
        <v>4664</v>
      </c>
      <c r="X10" s="437">
        <v>2333</v>
      </c>
      <c r="Y10" s="437">
        <v>2331</v>
      </c>
      <c r="Z10" s="397">
        <v>2018</v>
      </c>
    </row>
    <row r="11" spans="1:26" s="280" customFormat="1" ht="20.100000000000001" customHeight="1">
      <c r="A11" s="310">
        <v>2019</v>
      </c>
      <c r="B11" s="437">
        <v>33309</v>
      </c>
      <c r="C11" s="437">
        <v>17339</v>
      </c>
      <c r="D11" s="437">
        <v>15970</v>
      </c>
      <c r="E11" s="437">
        <v>27974</v>
      </c>
      <c r="F11" s="437">
        <v>14429</v>
      </c>
      <c r="G11" s="437">
        <v>13545</v>
      </c>
      <c r="H11" s="437">
        <v>10013</v>
      </c>
      <c r="I11" s="437">
        <v>5128</v>
      </c>
      <c r="J11" s="437">
        <v>4885</v>
      </c>
      <c r="K11" s="437">
        <v>12925</v>
      </c>
      <c r="L11" s="437">
        <v>6719</v>
      </c>
      <c r="M11" s="437">
        <v>6206</v>
      </c>
      <c r="N11" s="437">
        <v>10493</v>
      </c>
      <c r="O11" s="437">
        <v>5430</v>
      </c>
      <c r="P11" s="437">
        <v>5063</v>
      </c>
      <c r="Q11" s="437">
        <v>10371</v>
      </c>
      <c r="R11" s="437">
        <v>5492</v>
      </c>
      <c r="S11" s="437">
        <v>4879</v>
      </c>
      <c r="T11" s="437">
        <v>7468</v>
      </c>
      <c r="U11" s="437">
        <v>3871</v>
      </c>
      <c r="V11" s="437">
        <v>3597</v>
      </c>
      <c r="W11" s="437">
        <v>5335</v>
      </c>
      <c r="X11" s="437">
        <v>2910</v>
      </c>
      <c r="Y11" s="437">
        <v>2425</v>
      </c>
      <c r="Z11" s="397">
        <v>2019</v>
      </c>
    </row>
    <row r="12" spans="1:26" s="280" customFormat="1" ht="20.100000000000001" customHeight="1">
      <c r="A12" s="653">
        <v>2020</v>
      </c>
      <c r="B12" s="437">
        <v>38466</v>
      </c>
      <c r="C12" s="437">
        <v>19779</v>
      </c>
      <c r="D12" s="437">
        <v>18687</v>
      </c>
      <c r="E12" s="437">
        <v>30278</v>
      </c>
      <c r="F12" s="437">
        <v>15471</v>
      </c>
      <c r="G12" s="437">
        <v>14807</v>
      </c>
      <c r="H12" s="437">
        <v>11524</v>
      </c>
      <c r="I12" s="437">
        <v>5810</v>
      </c>
      <c r="J12" s="437">
        <v>5714</v>
      </c>
      <c r="K12" s="437">
        <v>15001</v>
      </c>
      <c r="L12" s="437">
        <v>7717</v>
      </c>
      <c r="M12" s="437">
        <v>7284</v>
      </c>
      <c r="N12" s="437">
        <v>10987</v>
      </c>
      <c r="O12" s="437">
        <v>5743</v>
      </c>
      <c r="P12" s="437">
        <v>5244</v>
      </c>
      <c r="Q12" s="437">
        <v>11941</v>
      </c>
      <c r="R12" s="437">
        <v>6252</v>
      </c>
      <c r="S12" s="437">
        <v>5689</v>
      </c>
      <c r="T12" s="437">
        <v>7767</v>
      </c>
      <c r="U12" s="437">
        <v>3918</v>
      </c>
      <c r="V12" s="437">
        <v>3849</v>
      </c>
      <c r="W12" s="437">
        <v>8188</v>
      </c>
      <c r="X12" s="437">
        <v>4308</v>
      </c>
      <c r="Y12" s="437">
        <v>3880</v>
      </c>
      <c r="Z12" s="655">
        <v>2020</v>
      </c>
    </row>
    <row r="13" spans="1:26" s="400" customFormat="1" ht="20.100000000000001" customHeight="1">
      <c r="A13" s="653">
        <v>2021</v>
      </c>
      <c r="B13" s="437">
        <v>34428</v>
      </c>
      <c r="C13" s="437">
        <v>17806</v>
      </c>
      <c r="D13" s="437">
        <v>16622</v>
      </c>
      <c r="E13" s="437">
        <v>27844</v>
      </c>
      <c r="F13" s="437">
        <v>14547</v>
      </c>
      <c r="G13" s="437">
        <v>13297</v>
      </c>
      <c r="H13" s="437">
        <v>9618</v>
      </c>
      <c r="I13" s="437">
        <v>4926</v>
      </c>
      <c r="J13" s="437">
        <v>4692</v>
      </c>
      <c r="K13" s="437">
        <v>13766</v>
      </c>
      <c r="L13" s="437">
        <v>7156</v>
      </c>
      <c r="M13" s="437">
        <v>6610</v>
      </c>
      <c r="N13" s="437">
        <v>10731</v>
      </c>
      <c r="O13" s="437">
        <v>5675</v>
      </c>
      <c r="P13" s="437">
        <v>5056</v>
      </c>
      <c r="Q13" s="437">
        <v>11044</v>
      </c>
      <c r="R13" s="437">
        <v>5724</v>
      </c>
      <c r="S13" s="437">
        <v>5320</v>
      </c>
      <c r="T13" s="437">
        <v>7495</v>
      </c>
      <c r="U13" s="437">
        <v>3946</v>
      </c>
      <c r="V13" s="437">
        <v>3549</v>
      </c>
      <c r="W13" s="437">
        <v>6584</v>
      </c>
      <c r="X13" s="437">
        <v>3259</v>
      </c>
      <c r="Y13" s="437">
        <v>3325</v>
      </c>
      <c r="Z13" s="655">
        <v>2021</v>
      </c>
    </row>
    <row r="14" spans="1:26" s="400" customFormat="1" ht="20.100000000000001" customHeight="1">
      <c r="A14" s="692">
        <v>2022</v>
      </c>
      <c r="B14" s="769">
        <v>32864</v>
      </c>
      <c r="C14" s="437">
        <v>16817</v>
      </c>
      <c r="D14" s="437">
        <v>16047</v>
      </c>
      <c r="E14" s="437">
        <v>24958</v>
      </c>
      <c r="F14" s="437">
        <v>12976</v>
      </c>
      <c r="G14" s="437">
        <v>11982</v>
      </c>
      <c r="H14" s="437">
        <v>8958</v>
      </c>
      <c r="I14" s="437">
        <v>4496</v>
      </c>
      <c r="J14" s="437">
        <v>4462</v>
      </c>
      <c r="K14" s="437">
        <v>13922</v>
      </c>
      <c r="L14" s="437">
        <v>7177</v>
      </c>
      <c r="M14" s="437">
        <v>6745</v>
      </c>
      <c r="N14" s="437">
        <v>8833</v>
      </c>
      <c r="O14" s="437">
        <v>4653</v>
      </c>
      <c r="P14" s="437">
        <v>4180</v>
      </c>
      <c r="Q14" s="437">
        <v>9984</v>
      </c>
      <c r="R14" s="437">
        <v>5144</v>
      </c>
      <c r="S14" s="437">
        <v>4840</v>
      </c>
      <c r="T14" s="437">
        <v>7167</v>
      </c>
      <c r="U14" s="437">
        <v>3827</v>
      </c>
      <c r="V14" s="437">
        <v>3340</v>
      </c>
      <c r="W14" s="437">
        <v>7906</v>
      </c>
      <c r="X14" s="437">
        <v>3841</v>
      </c>
      <c r="Y14" s="437">
        <v>4065</v>
      </c>
      <c r="Z14" s="655">
        <v>2022</v>
      </c>
    </row>
    <row r="15" spans="1:26" s="400" customFormat="1" ht="20.100000000000001" customHeight="1">
      <c r="A15" s="692">
        <v>2023</v>
      </c>
      <c r="B15" s="770">
        <v>55052</v>
      </c>
      <c r="C15" s="771">
        <v>28107</v>
      </c>
      <c r="D15" s="771">
        <v>26945</v>
      </c>
      <c r="E15" s="771">
        <v>30110</v>
      </c>
      <c r="F15" s="771">
        <v>15658</v>
      </c>
      <c r="G15" s="771">
        <v>14452</v>
      </c>
      <c r="H15" s="771">
        <v>13357</v>
      </c>
      <c r="I15" s="771">
        <v>6782</v>
      </c>
      <c r="J15" s="771">
        <v>6575</v>
      </c>
      <c r="K15" s="771">
        <v>24573</v>
      </c>
      <c r="L15" s="771">
        <v>12633</v>
      </c>
      <c r="M15" s="771">
        <v>11940</v>
      </c>
      <c r="N15" s="771">
        <v>8899</v>
      </c>
      <c r="O15" s="771">
        <v>4739</v>
      </c>
      <c r="P15" s="771">
        <v>4160</v>
      </c>
      <c r="Q15" s="771">
        <v>17122</v>
      </c>
      <c r="R15" s="771">
        <v>8692</v>
      </c>
      <c r="S15" s="771">
        <v>8430</v>
      </c>
      <c r="T15" s="771">
        <v>7854</v>
      </c>
      <c r="U15" s="771">
        <v>4137</v>
      </c>
      <c r="V15" s="771">
        <v>3717</v>
      </c>
      <c r="W15" s="771">
        <v>24942</v>
      </c>
      <c r="X15" s="771">
        <v>12449</v>
      </c>
      <c r="Y15" s="772">
        <v>12493</v>
      </c>
      <c r="Z15" s="692">
        <v>2023</v>
      </c>
    </row>
    <row r="16" spans="1:26" s="870" customFormat="1" ht="20.100000000000001" customHeight="1">
      <c r="A16" s="656">
        <v>2024</v>
      </c>
      <c r="B16" s="867">
        <f t="shared" ref="B16" si="0">C16+D16</f>
        <v>54110</v>
      </c>
      <c r="C16" s="868">
        <v>27380</v>
      </c>
      <c r="D16" s="868">
        <v>26730</v>
      </c>
      <c r="E16" s="867">
        <f t="shared" ref="E16" si="1">F16+G16</f>
        <v>32911</v>
      </c>
      <c r="F16" s="868">
        <v>17098</v>
      </c>
      <c r="G16" s="868">
        <v>15813</v>
      </c>
      <c r="H16" s="867">
        <f t="shared" ref="H16" si="2">I16+J16</f>
        <v>14773</v>
      </c>
      <c r="I16" s="868">
        <v>7520</v>
      </c>
      <c r="J16" s="868">
        <v>7253</v>
      </c>
      <c r="K16" s="867">
        <f t="shared" ref="K16" si="3">L16+M16</f>
        <v>22052</v>
      </c>
      <c r="L16" s="868">
        <v>11292</v>
      </c>
      <c r="M16" s="868">
        <v>10760</v>
      </c>
      <c r="N16" s="867">
        <f t="shared" ref="N16" si="4">O16+P16</f>
        <v>9571</v>
      </c>
      <c r="O16" s="868">
        <v>5039</v>
      </c>
      <c r="P16" s="868">
        <v>4532</v>
      </c>
      <c r="Q16" s="867">
        <f t="shared" ref="Q16" si="5">R16+S16</f>
        <v>17285</v>
      </c>
      <c r="R16" s="868">
        <v>8568</v>
      </c>
      <c r="S16" s="868">
        <v>8717</v>
      </c>
      <c r="T16" s="867">
        <f t="shared" ref="T16" si="6">U16+V16</f>
        <v>8567</v>
      </c>
      <c r="U16" s="868">
        <v>4539</v>
      </c>
      <c r="V16" s="868">
        <v>4028</v>
      </c>
      <c r="W16" s="869">
        <f t="shared" ref="W16" si="7">X16+Y16</f>
        <v>21199</v>
      </c>
      <c r="X16" s="869">
        <v>10282</v>
      </c>
      <c r="Y16" s="869">
        <v>10917</v>
      </c>
      <c r="Z16" s="659">
        <v>2024</v>
      </c>
    </row>
    <row r="17" spans="1:27" s="280" customFormat="1" ht="20.100000000000001" customHeight="1">
      <c r="A17" s="660" t="s">
        <v>19</v>
      </c>
      <c r="B17" s="437">
        <v>4350</v>
      </c>
      <c r="C17" s="437">
        <v>2211</v>
      </c>
      <c r="D17" s="437">
        <v>2139</v>
      </c>
      <c r="E17" s="437">
        <v>2702</v>
      </c>
      <c r="F17" s="437">
        <v>1441</v>
      </c>
      <c r="G17" s="437">
        <v>1261</v>
      </c>
      <c r="H17" s="437">
        <v>1103</v>
      </c>
      <c r="I17" s="437">
        <v>581</v>
      </c>
      <c r="J17" s="437">
        <v>522</v>
      </c>
      <c r="K17" s="437">
        <v>1829</v>
      </c>
      <c r="L17" s="437">
        <v>934</v>
      </c>
      <c r="M17" s="437">
        <v>895</v>
      </c>
      <c r="N17" s="437">
        <v>816</v>
      </c>
      <c r="O17" s="437">
        <v>437</v>
      </c>
      <c r="P17" s="437">
        <v>379</v>
      </c>
      <c r="Q17" s="437">
        <v>1418</v>
      </c>
      <c r="R17" s="437">
        <v>696</v>
      </c>
      <c r="S17" s="437">
        <v>722</v>
      </c>
      <c r="T17" s="437">
        <v>783</v>
      </c>
      <c r="U17" s="437">
        <v>423</v>
      </c>
      <c r="V17" s="437">
        <v>360</v>
      </c>
      <c r="W17" s="437">
        <v>1648</v>
      </c>
      <c r="X17" s="437">
        <v>770</v>
      </c>
      <c r="Y17" s="437">
        <v>878</v>
      </c>
      <c r="Z17" s="664" t="s">
        <v>20</v>
      </c>
    </row>
    <row r="18" spans="1:27" s="280" customFormat="1" ht="20.100000000000001" customHeight="1">
      <c r="A18" s="660" t="s">
        <v>21</v>
      </c>
      <c r="B18" s="437">
        <v>6340</v>
      </c>
      <c r="C18" s="437">
        <v>3179</v>
      </c>
      <c r="D18" s="437">
        <v>3161</v>
      </c>
      <c r="E18" s="437">
        <v>3588</v>
      </c>
      <c r="F18" s="437">
        <v>1862</v>
      </c>
      <c r="G18" s="437">
        <v>1726</v>
      </c>
      <c r="H18" s="437">
        <v>1877</v>
      </c>
      <c r="I18" s="437">
        <v>950</v>
      </c>
      <c r="J18" s="437">
        <v>927</v>
      </c>
      <c r="K18" s="437">
        <v>2597</v>
      </c>
      <c r="L18" s="437">
        <v>1296</v>
      </c>
      <c r="M18" s="437">
        <v>1301</v>
      </c>
      <c r="N18" s="437">
        <v>814</v>
      </c>
      <c r="O18" s="437">
        <v>428</v>
      </c>
      <c r="P18" s="437">
        <v>386</v>
      </c>
      <c r="Q18" s="437">
        <v>1866</v>
      </c>
      <c r="R18" s="437">
        <v>933</v>
      </c>
      <c r="S18" s="437">
        <v>933</v>
      </c>
      <c r="T18" s="437">
        <v>897</v>
      </c>
      <c r="U18" s="437">
        <v>484</v>
      </c>
      <c r="V18" s="437">
        <v>413</v>
      </c>
      <c r="W18" s="437">
        <v>2752</v>
      </c>
      <c r="X18" s="437">
        <v>1317</v>
      </c>
      <c r="Y18" s="437">
        <v>1435</v>
      </c>
      <c r="Z18" s="664" t="s">
        <v>22</v>
      </c>
    </row>
    <row r="19" spans="1:27" s="280" customFormat="1" ht="20.100000000000001" customHeight="1">
      <c r="A19" s="660" t="s">
        <v>23</v>
      </c>
      <c r="B19" s="437">
        <v>6476</v>
      </c>
      <c r="C19" s="437">
        <v>3226</v>
      </c>
      <c r="D19" s="437">
        <v>3250</v>
      </c>
      <c r="E19" s="437">
        <v>3532</v>
      </c>
      <c r="F19" s="437">
        <v>1830</v>
      </c>
      <c r="G19" s="437">
        <v>1702</v>
      </c>
      <c r="H19" s="437">
        <v>1976</v>
      </c>
      <c r="I19" s="437">
        <v>974</v>
      </c>
      <c r="J19" s="437">
        <v>1002</v>
      </c>
      <c r="K19" s="437">
        <v>2430</v>
      </c>
      <c r="L19" s="437">
        <v>1253</v>
      </c>
      <c r="M19" s="437">
        <v>1177</v>
      </c>
      <c r="N19" s="437">
        <v>804</v>
      </c>
      <c r="O19" s="437">
        <v>445</v>
      </c>
      <c r="P19" s="437">
        <v>359</v>
      </c>
      <c r="Q19" s="437">
        <v>2070</v>
      </c>
      <c r="R19" s="437">
        <v>999</v>
      </c>
      <c r="S19" s="437">
        <v>1071</v>
      </c>
      <c r="T19" s="437">
        <v>752</v>
      </c>
      <c r="U19" s="437">
        <v>411</v>
      </c>
      <c r="V19" s="437">
        <v>341</v>
      </c>
      <c r="W19" s="437">
        <v>2944</v>
      </c>
      <c r="X19" s="437">
        <v>1396</v>
      </c>
      <c r="Y19" s="437">
        <v>1548</v>
      </c>
      <c r="Z19" s="664" t="s">
        <v>24</v>
      </c>
    </row>
    <row r="20" spans="1:27" s="280" customFormat="1" ht="20.100000000000001" customHeight="1">
      <c r="A20" s="660" t="s">
        <v>164</v>
      </c>
      <c r="B20" s="437">
        <v>4591</v>
      </c>
      <c r="C20" s="437">
        <v>2344</v>
      </c>
      <c r="D20" s="437">
        <v>2247</v>
      </c>
      <c r="E20" s="437">
        <v>2893</v>
      </c>
      <c r="F20" s="437">
        <v>1514</v>
      </c>
      <c r="G20" s="437">
        <v>1379</v>
      </c>
      <c r="H20" s="437">
        <v>1302</v>
      </c>
      <c r="I20" s="437">
        <v>684</v>
      </c>
      <c r="J20" s="437">
        <v>618</v>
      </c>
      <c r="K20" s="437">
        <v>1868</v>
      </c>
      <c r="L20" s="437">
        <v>967</v>
      </c>
      <c r="M20" s="437">
        <v>901</v>
      </c>
      <c r="N20" s="437">
        <v>867</v>
      </c>
      <c r="O20" s="437">
        <v>456</v>
      </c>
      <c r="P20" s="437">
        <v>411</v>
      </c>
      <c r="Q20" s="437">
        <v>1421</v>
      </c>
      <c r="R20" s="437">
        <v>693</v>
      </c>
      <c r="S20" s="437">
        <v>728</v>
      </c>
      <c r="T20" s="437">
        <v>724</v>
      </c>
      <c r="U20" s="437">
        <v>374</v>
      </c>
      <c r="V20" s="437">
        <v>350</v>
      </c>
      <c r="W20" s="437">
        <v>1698</v>
      </c>
      <c r="X20" s="437">
        <v>830</v>
      </c>
      <c r="Y20" s="437">
        <v>868</v>
      </c>
      <c r="Z20" s="664" t="s">
        <v>25</v>
      </c>
    </row>
    <row r="21" spans="1:27" s="280" customFormat="1" ht="20.100000000000001" customHeight="1">
      <c r="A21" s="660" t="s">
        <v>26</v>
      </c>
      <c r="B21" s="437">
        <v>4146</v>
      </c>
      <c r="C21" s="437">
        <v>2098</v>
      </c>
      <c r="D21" s="437">
        <v>2048</v>
      </c>
      <c r="E21" s="437">
        <v>2553</v>
      </c>
      <c r="F21" s="437">
        <v>1307</v>
      </c>
      <c r="G21" s="437">
        <v>1246</v>
      </c>
      <c r="H21" s="437">
        <v>1102</v>
      </c>
      <c r="I21" s="437">
        <v>582</v>
      </c>
      <c r="J21" s="437">
        <v>520</v>
      </c>
      <c r="K21" s="437">
        <v>1717</v>
      </c>
      <c r="L21" s="437">
        <v>867</v>
      </c>
      <c r="M21" s="437">
        <v>850</v>
      </c>
      <c r="N21" s="437">
        <v>775</v>
      </c>
      <c r="O21" s="437">
        <v>390</v>
      </c>
      <c r="P21" s="437">
        <v>385</v>
      </c>
      <c r="Q21" s="437">
        <v>1327</v>
      </c>
      <c r="R21" s="437">
        <v>649</v>
      </c>
      <c r="S21" s="437">
        <v>678</v>
      </c>
      <c r="T21" s="437">
        <v>676</v>
      </c>
      <c r="U21" s="437">
        <v>335</v>
      </c>
      <c r="V21" s="437">
        <v>341</v>
      </c>
      <c r="W21" s="437">
        <v>1593</v>
      </c>
      <c r="X21" s="437">
        <v>791</v>
      </c>
      <c r="Y21" s="437">
        <v>801</v>
      </c>
      <c r="Z21" s="664" t="s">
        <v>27</v>
      </c>
    </row>
    <row r="22" spans="1:27" s="280" customFormat="1" ht="20.100000000000001" customHeight="1">
      <c r="A22" s="330" t="s">
        <v>28</v>
      </c>
      <c r="B22" s="437">
        <v>4048</v>
      </c>
      <c r="C22" s="437">
        <v>2075</v>
      </c>
      <c r="D22" s="437">
        <v>1973</v>
      </c>
      <c r="E22" s="437">
        <v>2382</v>
      </c>
      <c r="F22" s="437">
        <v>1267</v>
      </c>
      <c r="G22" s="437">
        <v>1115</v>
      </c>
      <c r="H22" s="437">
        <v>1198</v>
      </c>
      <c r="I22" s="437">
        <v>615</v>
      </c>
      <c r="J22" s="437">
        <v>583</v>
      </c>
      <c r="K22" s="437">
        <v>1637</v>
      </c>
      <c r="L22" s="437">
        <v>854</v>
      </c>
      <c r="M22" s="437">
        <v>783</v>
      </c>
      <c r="N22" s="437">
        <v>665</v>
      </c>
      <c r="O22" s="437">
        <v>347</v>
      </c>
      <c r="P22" s="437">
        <v>318</v>
      </c>
      <c r="Q22" s="437">
        <v>1213</v>
      </c>
      <c r="R22" s="437">
        <v>606</v>
      </c>
      <c r="S22" s="437">
        <v>607</v>
      </c>
      <c r="T22" s="437">
        <v>519</v>
      </c>
      <c r="U22" s="437">
        <v>305</v>
      </c>
      <c r="V22" s="437">
        <v>214</v>
      </c>
      <c r="W22" s="437">
        <v>1666</v>
      </c>
      <c r="X22" s="437">
        <v>808</v>
      </c>
      <c r="Y22" s="437">
        <v>858</v>
      </c>
      <c r="Z22" s="398" t="s">
        <v>29</v>
      </c>
    </row>
    <row r="23" spans="1:27" s="280" customFormat="1" ht="20.100000000000001" customHeight="1">
      <c r="A23" s="330" t="s">
        <v>30</v>
      </c>
      <c r="B23" s="437">
        <v>4927</v>
      </c>
      <c r="C23" s="437">
        <v>2483</v>
      </c>
      <c r="D23" s="437">
        <v>2489</v>
      </c>
      <c r="E23" s="437">
        <v>2928</v>
      </c>
      <c r="F23" s="437">
        <v>1504</v>
      </c>
      <c r="G23" s="437">
        <v>1424</v>
      </c>
      <c r="H23" s="437">
        <v>1352</v>
      </c>
      <c r="I23" s="437">
        <v>670</v>
      </c>
      <c r="J23" s="437">
        <v>682</v>
      </c>
      <c r="K23" s="437">
        <v>2010</v>
      </c>
      <c r="L23" s="437">
        <v>1002</v>
      </c>
      <c r="M23" s="437">
        <v>1008</v>
      </c>
      <c r="N23" s="437">
        <v>820</v>
      </c>
      <c r="O23" s="437">
        <v>444</v>
      </c>
      <c r="P23" s="437">
        <v>376</v>
      </c>
      <c r="Q23" s="437">
        <v>1565</v>
      </c>
      <c r="R23" s="437">
        <v>766</v>
      </c>
      <c r="S23" s="437">
        <v>799</v>
      </c>
      <c r="T23" s="437">
        <v>756</v>
      </c>
      <c r="U23" s="437">
        <v>390</v>
      </c>
      <c r="V23" s="437">
        <v>366</v>
      </c>
      <c r="W23" s="437">
        <v>1999</v>
      </c>
      <c r="X23" s="437">
        <v>934</v>
      </c>
      <c r="Y23" s="437">
        <v>1065</v>
      </c>
      <c r="Z23" s="398" t="s">
        <v>31</v>
      </c>
    </row>
    <row r="24" spans="1:27" s="280" customFormat="1" ht="20.100000000000001" customHeight="1">
      <c r="A24" s="330" t="s">
        <v>32</v>
      </c>
      <c r="B24" s="437">
        <v>4689</v>
      </c>
      <c r="C24" s="437">
        <v>2341</v>
      </c>
      <c r="D24" s="437">
        <v>2348</v>
      </c>
      <c r="E24" s="437">
        <v>2479</v>
      </c>
      <c r="F24" s="437">
        <v>1276</v>
      </c>
      <c r="G24" s="437">
        <v>1203</v>
      </c>
      <c r="H24" s="437">
        <v>1026</v>
      </c>
      <c r="I24" s="437">
        <v>516</v>
      </c>
      <c r="J24" s="437">
        <v>510</v>
      </c>
      <c r="K24" s="437">
        <v>2008</v>
      </c>
      <c r="L24" s="437">
        <v>1010</v>
      </c>
      <c r="M24" s="437">
        <v>998</v>
      </c>
      <c r="N24" s="437">
        <v>777</v>
      </c>
      <c r="O24" s="437">
        <v>402</v>
      </c>
      <c r="P24" s="437">
        <v>375</v>
      </c>
      <c r="Q24" s="437">
        <v>1655</v>
      </c>
      <c r="R24" s="437">
        <v>815</v>
      </c>
      <c r="S24" s="437">
        <v>840</v>
      </c>
      <c r="T24" s="437">
        <v>676</v>
      </c>
      <c r="U24" s="437">
        <v>358</v>
      </c>
      <c r="V24" s="437">
        <v>318</v>
      </c>
      <c r="W24" s="437">
        <v>2210</v>
      </c>
      <c r="X24" s="437">
        <v>1065</v>
      </c>
      <c r="Y24" s="437">
        <v>1145</v>
      </c>
      <c r="Z24" s="398" t="s">
        <v>33</v>
      </c>
    </row>
    <row r="25" spans="1:27" s="280" customFormat="1" ht="20.100000000000001" customHeight="1">
      <c r="A25" s="330" t="s">
        <v>34</v>
      </c>
      <c r="B25" s="437">
        <v>3916</v>
      </c>
      <c r="C25" s="437">
        <v>2037</v>
      </c>
      <c r="D25" s="437">
        <v>1879</v>
      </c>
      <c r="E25" s="437">
        <v>2417</v>
      </c>
      <c r="F25" s="437">
        <v>1236</v>
      </c>
      <c r="G25" s="437">
        <v>1181</v>
      </c>
      <c r="H25" s="437">
        <v>1062</v>
      </c>
      <c r="I25" s="437">
        <v>543</v>
      </c>
      <c r="J25" s="437">
        <v>519</v>
      </c>
      <c r="K25" s="437">
        <v>1655</v>
      </c>
      <c r="L25" s="437">
        <v>875</v>
      </c>
      <c r="M25" s="437">
        <v>780</v>
      </c>
      <c r="N25" s="437">
        <v>686</v>
      </c>
      <c r="O25" s="437">
        <v>347</v>
      </c>
      <c r="P25" s="437">
        <v>339</v>
      </c>
      <c r="Q25" s="437">
        <v>1199</v>
      </c>
      <c r="R25" s="437">
        <v>619</v>
      </c>
      <c r="S25" s="437">
        <v>580</v>
      </c>
      <c r="T25" s="437">
        <v>669</v>
      </c>
      <c r="U25" s="437">
        <v>346</v>
      </c>
      <c r="V25" s="437">
        <v>323</v>
      </c>
      <c r="W25" s="437">
        <v>1499</v>
      </c>
      <c r="X25" s="437">
        <v>801</v>
      </c>
      <c r="Y25" s="437">
        <v>698</v>
      </c>
      <c r="Z25" s="398" t="s">
        <v>35</v>
      </c>
    </row>
    <row r="26" spans="1:27" s="280" customFormat="1" ht="20.100000000000001" customHeight="1">
      <c r="A26" s="330" t="s">
        <v>36</v>
      </c>
      <c r="B26" s="437">
        <v>3977</v>
      </c>
      <c r="C26" s="437">
        <v>2070</v>
      </c>
      <c r="D26" s="437">
        <v>1907</v>
      </c>
      <c r="E26" s="437">
        <v>2552</v>
      </c>
      <c r="F26" s="437">
        <v>1330</v>
      </c>
      <c r="G26" s="437">
        <v>1222</v>
      </c>
      <c r="H26" s="437">
        <v>949</v>
      </c>
      <c r="I26" s="437">
        <v>499</v>
      </c>
      <c r="J26" s="437">
        <v>450</v>
      </c>
      <c r="K26" s="437">
        <v>1709</v>
      </c>
      <c r="L26" s="437">
        <v>894</v>
      </c>
      <c r="M26" s="437">
        <v>815</v>
      </c>
      <c r="N26" s="437">
        <v>922</v>
      </c>
      <c r="O26" s="437">
        <v>485</v>
      </c>
      <c r="P26" s="437">
        <v>437</v>
      </c>
      <c r="Q26" s="437">
        <v>1319</v>
      </c>
      <c r="R26" s="437">
        <v>677</v>
      </c>
      <c r="S26" s="437">
        <v>642</v>
      </c>
      <c r="T26" s="437">
        <v>681</v>
      </c>
      <c r="U26" s="437">
        <v>346</v>
      </c>
      <c r="V26" s="437">
        <v>335</v>
      </c>
      <c r="W26" s="437">
        <v>1425</v>
      </c>
      <c r="X26" s="437">
        <v>740</v>
      </c>
      <c r="Y26" s="437">
        <v>685</v>
      </c>
      <c r="Z26" s="398" t="s">
        <v>37</v>
      </c>
    </row>
    <row r="27" spans="1:27" s="280" customFormat="1" ht="20.100000000000001" customHeight="1">
      <c r="A27" s="330" t="s">
        <v>38</v>
      </c>
      <c r="B27" s="437">
        <v>3504</v>
      </c>
      <c r="C27" s="437">
        <v>1760</v>
      </c>
      <c r="D27" s="437">
        <v>1744</v>
      </c>
      <c r="E27" s="437">
        <v>2487</v>
      </c>
      <c r="F27" s="437">
        <v>1284</v>
      </c>
      <c r="G27" s="437">
        <v>1203</v>
      </c>
      <c r="H27" s="437">
        <v>1026</v>
      </c>
      <c r="I27" s="437">
        <v>505</v>
      </c>
      <c r="J27" s="437">
        <v>521</v>
      </c>
      <c r="K27" s="437">
        <v>1347</v>
      </c>
      <c r="L27" s="437">
        <v>687</v>
      </c>
      <c r="M27" s="437">
        <v>660</v>
      </c>
      <c r="N27" s="437">
        <v>759</v>
      </c>
      <c r="O27" s="437">
        <v>395</v>
      </c>
      <c r="P27" s="437">
        <v>364</v>
      </c>
      <c r="Q27" s="437">
        <v>1131</v>
      </c>
      <c r="R27" s="437">
        <v>568</v>
      </c>
      <c r="S27" s="437">
        <v>563</v>
      </c>
      <c r="T27" s="437">
        <v>702</v>
      </c>
      <c r="U27" s="437">
        <v>384</v>
      </c>
      <c r="V27" s="437">
        <v>318</v>
      </c>
      <c r="W27" s="437">
        <v>1017</v>
      </c>
      <c r="X27" s="437">
        <v>476</v>
      </c>
      <c r="Y27" s="437">
        <v>541</v>
      </c>
      <c r="Z27" s="398" t="s">
        <v>39</v>
      </c>
    </row>
    <row r="28" spans="1:27" s="280" customFormat="1" ht="20.100000000000001" customHeight="1">
      <c r="A28" s="332" t="s">
        <v>40</v>
      </c>
      <c r="B28" s="674">
        <v>3146</v>
      </c>
      <c r="C28" s="674">
        <v>1601</v>
      </c>
      <c r="D28" s="674">
        <v>1545</v>
      </c>
      <c r="E28" s="674">
        <v>2398</v>
      </c>
      <c r="F28" s="674">
        <v>1247</v>
      </c>
      <c r="G28" s="674">
        <v>1151</v>
      </c>
      <c r="H28" s="674">
        <v>800</v>
      </c>
      <c r="I28" s="674">
        <v>401</v>
      </c>
      <c r="J28" s="674">
        <v>399</v>
      </c>
      <c r="K28" s="674">
        <v>1245</v>
      </c>
      <c r="L28" s="674">
        <v>653</v>
      </c>
      <c r="M28" s="674">
        <v>592</v>
      </c>
      <c r="N28" s="674">
        <v>866</v>
      </c>
      <c r="O28" s="674">
        <v>463</v>
      </c>
      <c r="P28" s="674">
        <v>403</v>
      </c>
      <c r="Q28" s="674">
        <v>1101</v>
      </c>
      <c r="R28" s="674">
        <v>547</v>
      </c>
      <c r="S28" s="674">
        <v>554</v>
      </c>
      <c r="T28" s="674">
        <v>732</v>
      </c>
      <c r="U28" s="674">
        <v>383</v>
      </c>
      <c r="V28" s="674">
        <v>349</v>
      </c>
      <c r="W28" s="674">
        <v>748</v>
      </c>
      <c r="X28" s="674">
        <v>354</v>
      </c>
      <c r="Y28" s="674">
        <v>394</v>
      </c>
      <c r="Z28" s="637" t="s">
        <v>41</v>
      </c>
    </row>
    <row r="29" spans="1:27" s="270" customFormat="1" ht="13.5" customHeight="1">
      <c r="A29" s="258" t="s">
        <v>587</v>
      </c>
      <c r="B29" s="438"/>
      <c r="C29" s="439"/>
      <c r="D29" s="439"/>
      <c r="E29" s="438"/>
      <c r="F29" s="439"/>
      <c r="G29" s="439"/>
      <c r="H29" s="921"/>
      <c r="I29" s="439"/>
      <c r="J29" s="439"/>
      <c r="K29" s="921"/>
      <c r="L29" s="439"/>
      <c r="M29" s="439"/>
      <c r="N29" s="439"/>
      <c r="O29" s="439"/>
      <c r="P29" s="439"/>
      <c r="Q29" s="258"/>
      <c r="R29" s="439"/>
      <c r="S29" s="439"/>
      <c r="T29" s="438"/>
      <c r="U29" s="922"/>
      <c r="V29" s="922"/>
      <c r="W29" s="922"/>
      <c r="X29" s="439"/>
      <c r="Y29" s="439"/>
      <c r="Z29" s="914" t="s">
        <v>588</v>
      </c>
    </row>
    <row r="30" spans="1:27" s="270" customFormat="1" ht="13.5" customHeight="1">
      <c r="A30" s="258" t="s">
        <v>307</v>
      </c>
      <c r="B30" s="438"/>
      <c r="C30" s="439"/>
      <c r="D30" s="439"/>
      <c r="E30" s="438"/>
      <c r="F30" s="440"/>
      <c r="G30" s="440"/>
      <c r="H30" s="441"/>
      <c r="I30" s="442"/>
      <c r="J30" s="442"/>
      <c r="K30" s="441"/>
      <c r="L30" s="440"/>
      <c r="M30" s="440"/>
      <c r="N30" s="440"/>
      <c r="O30" s="440"/>
      <c r="P30" s="440"/>
      <c r="R30" s="440"/>
      <c r="S30" s="440"/>
      <c r="W30" s="443"/>
      <c r="X30" s="443"/>
      <c r="Y30" s="443"/>
      <c r="Z30" s="269"/>
      <c r="AA30" s="444"/>
    </row>
    <row r="31" spans="1:27" s="270" customFormat="1" ht="13.5" customHeight="1">
      <c r="A31" s="445" t="s">
        <v>308</v>
      </c>
      <c r="B31" s="438"/>
      <c r="C31" s="439"/>
      <c r="D31" s="439"/>
      <c r="E31" s="438"/>
      <c r="F31" s="440"/>
      <c r="G31" s="440"/>
      <c r="H31" s="446"/>
      <c r="I31" s="440"/>
      <c r="J31" s="440"/>
      <c r="K31" s="446"/>
      <c r="L31" s="440"/>
      <c r="M31" s="440"/>
      <c r="N31" s="440"/>
      <c r="O31" s="440"/>
      <c r="P31" s="440"/>
      <c r="R31" s="440"/>
      <c r="S31" s="440"/>
      <c r="T31" s="447"/>
      <c r="U31" s="448"/>
      <c r="V31" s="448"/>
      <c r="W31" s="448"/>
      <c r="X31" s="440"/>
      <c r="Y31" s="440"/>
    </row>
    <row r="32" spans="1:27" s="270" customFormat="1" ht="13.5" customHeight="1">
      <c r="A32" s="258" t="s">
        <v>309</v>
      </c>
      <c r="B32" s="438"/>
      <c r="C32" s="439"/>
      <c r="D32" s="439"/>
      <c r="E32" s="438"/>
      <c r="F32" s="440"/>
      <c r="G32" s="440"/>
      <c r="H32" s="446"/>
      <c r="I32" s="440"/>
      <c r="J32" s="440"/>
      <c r="K32" s="446"/>
      <c r="L32" s="440"/>
      <c r="M32" s="440"/>
      <c r="N32" s="440"/>
      <c r="O32" s="440"/>
      <c r="P32" s="440"/>
      <c r="R32" s="440"/>
      <c r="S32" s="440"/>
      <c r="T32" s="447"/>
      <c r="U32" s="448"/>
      <c r="V32" s="448"/>
      <c r="W32" s="448"/>
      <c r="X32" s="440"/>
      <c r="Y32" s="440"/>
    </row>
    <row r="33" spans="1:25" s="270" customFormat="1" ht="13.5" customHeight="1">
      <c r="A33" s="258" t="s">
        <v>310</v>
      </c>
      <c r="C33" s="439"/>
      <c r="D33" s="439"/>
      <c r="E33" s="449"/>
      <c r="F33" s="440"/>
      <c r="G33" s="440"/>
      <c r="H33" s="446"/>
      <c r="I33" s="440"/>
      <c r="J33" s="440"/>
      <c r="K33" s="446"/>
      <c r="L33" s="440"/>
      <c r="M33" s="440"/>
      <c r="N33" s="440"/>
      <c r="O33" s="440"/>
      <c r="P33" s="440"/>
      <c r="R33" s="440"/>
      <c r="S33" s="440"/>
      <c r="T33" s="447"/>
      <c r="U33" s="448"/>
      <c r="V33" s="448"/>
      <c r="W33" s="448"/>
      <c r="X33" s="440"/>
      <c r="Y33" s="440"/>
    </row>
    <row r="34" spans="1:25">
      <c r="E34" s="450"/>
      <c r="N34" s="451"/>
      <c r="R34" s="451"/>
      <c r="S34" s="451"/>
      <c r="T34" s="450"/>
      <c r="X34" s="451"/>
      <c r="Y34" s="451"/>
    </row>
    <row r="35" spans="1:25">
      <c r="E35" s="450"/>
      <c r="N35" s="451"/>
      <c r="R35" s="451"/>
      <c r="S35" s="451"/>
      <c r="T35" s="450"/>
      <c r="X35" s="451"/>
      <c r="Y35" s="451"/>
    </row>
    <row r="36" spans="1:25">
      <c r="E36" s="450"/>
      <c r="N36" s="451"/>
      <c r="R36" s="451"/>
      <c r="S36" s="451"/>
      <c r="X36" s="451"/>
      <c r="Y36" s="451"/>
    </row>
    <row r="37" spans="1:25">
      <c r="E37" s="450"/>
      <c r="N37" s="451"/>
      <c r="R37" s="451"/>
      <c r="S37" s="451"/>
      <c r="X37" s="451"/>
      <c r="Y37" s="451"/>
    </row>
    <row r="38" spans="1:25">
      <c r="E38" s="450"/>
      <c r="N38" s="451"/>
      <c r="R38" s="451"/>
      <c r="S38" s="451"/>
      <c r="X38" s="451"/>
      <c r="Y38" s="451"/>
    </row>
    <row r="39" spans="1:25">
      <c r="E39" s="450"/>
      <c r="N39" s="451"/>
      <c r="R39" s="451"/>
      <c r="S39" s="451"/>
      <c r="X39" s="451"/>
      <c r="Y39" s="451"/>
    </row>
    <row r="40" spans="1:25">
      <c r="E40" s="450"/>
      <c r="N40" s="451"/>
      <c r="R40" s="451"/>
      <c r="S40" s="451"/>
      <c r="X40" s="451"/>
      <c r="Y40" s="451"/>
    </row>
    <row r="41" spans="1:25">
      <c r="E41" s="450"/>
      <c r="N41" s="451"/>
      <c r="R41" s="451"/>
      <c r="S41" s="451"/>
      <c r="X41" s="451"/>
      <c r="Y41" s="451"/>
    </row>
    <row r="42" spans="1:25">
      <c r="E42" s="450"/>
      <c r="N42" s="451"/>
      <c r="R42" s="451"/>
      <c r="S42" s="451"/>
      <c r="X42" s="451"/>
      <c r="Y42" s="451"/>
    </row>
    <row r="43" spans="1:25">
      <c r="E43" s="450"/>
      <c r="N43" s="451"/>
      <c r="R43" s="451"/>
      <c r="S43" s="451"/>
      <c r="X43" s="451"/>
      <c r="Y43" s="451"/>
    </row>
    <row r="44" spans="1:25">
      <c r="E44" s="450"/>
      <c r="N44" s="451"/>
      <c r="R44" s="451"/>
      <c r="S44" s="451"/>
      <c r="X44" s="451"/>
      <c r="Y44" s="451"/>
    </row>
    <row r="45" spans="1:25">
      <c r="E45" s="450"/>
      <c r="N45" s="451"/>
      <c r="R45" s="451"/>
      <c r="S45" s="451"/>
      <c r="X45" s="451"/>
      <c r="Y45" s="451"/>
    </row>
    <row r="46" spans="1:25">
      <c r="E46" s="450"/>
      <c r="N46" s="451"/>
      <c r="R46" s="451"/>
      <c r="S46" s="451"/>
      <c r="X46" s="451"/>
      <c r="Y46" s="451"/>
    </row>
    <row r="47" spans="1:25">
      <c r="E47" s="450"/>
      <c r="N47" s="451"/>
      <c r="R47" s="451"/>
      <c r="S47" s="451"/>
      <c r="X47" s="451"/>
      <c r="Y47" s="451"/>
    </row>
    <row r="48" spans="1:25">
      <c r="E48" s="450"/>
      <c r="N48" s="451"/>
      <c r="R48" s="451"/>
      <c r="S48" s="451"/>
      <c r="X48" s="451"/>
      <c r="Y48" s="451"/>
    </row>
    <row r="49" spans="2:25">
      <c r="B49" s="336"/>
      <c r="C49" s="336"/>
      <c r="D49" s="336"/>
      <c r="E49" s="450"/>
      <c r="N49" s="451"/>
      <c r="R49" s="451"/>
      <c r="S49" s="451"/>
      <c r="X49" s="451"/>
      <c r="Y49" s="451"/>
    </row>
    <row r="50" spans="2:25">
      <c r="B50" s="336"/>
      <c r="C50" s="336"/>
      <c r="D50" s="336"/>
      <c r="E50" s="450"/>
      <c r="R50" s="451"/>
      <c r="S50" s="451"/>
      <c r="X50" s="451"/>
      <c r="Y50" s="451"/>
    </row>
    <row r="51" spans="2:25">
      <c r="B51" s="336"/>
      <c r="C51" s="336"/>
      <c r="D51" s="336"/>
      <c r="E51" s="450"/>
      <c r="R51" s="451"/>
      <c r="S51" s="451"/>
      <c r="X51" s="451"/>
      <c r="Y51" s="451"/>
    </row>
    <row r="52" spans="2:25">
      <c r="B52" s="336"/>
      <c r="C52" s="336"/>
      <c r="D52" s="336"/>
      <c r="E52" s="450"/>
      <c r="R52" s="451"/>
      <c r="S52" s="451"/>
      <c r="X52" s="451"/>
      <c r="Y52" s="451"/>
    </row>
    <row r="53" spans="2:25">
      <c r="B53" s="336"/>
      <c r="C53" s="336"/>
      <c r="D53" s="336"/>
      <c r="E53" s="450"/>
      <c r="R53" s="451"/>
      <c r="S53" s="451"/>
      <c r="X53" s="451"/>
      <c r="Y53" s="451"/>
    </row>
    <row r="54" spans="2:25">
      <c r="B54" s="336"/>
      <c r="C54" s="336"/>
      <c r="D54" s="336"/>
      <c r="E54" s="450"/>
      <c r="R54" s="451"/>
      <c r="S54" s="451"/>
      <c r="X54" s="451"/>
      <c r="Y54" s="451"/>
    </row>
    <row r="55" spans="2:25">
      <c r="B55" s="336"/>
      <c r="C55" s="336"/>
      <c r="D55" s="336"/>
      <c r="R55" s="451"/>
      <c r="S55" s="451"/>
      <c r="X55" s="451"/>
      <c r="Y55" s="451"/>
    </row>
    <row r="56" spans="2:25">
      <c r="B56" s="336"/>
      <c r="C56" s="336"/>
      <c r="D56" s="336"/>
      <c r="R56" s="451"/>
      <c r="S56" s="451"/>
      <c r="X56" s="451"/>
      <c r="Y56" s="451"/>
    </row>
    <row r="57" spans="2:25">
      <c r="B57" s="336"/>
      <c r="C57" s="336"/>
      <c r="D57" s="336"/>
      <c r="R57" s="451"/>
      <c r="S57" s="451"/>
      <c r="X57" s="451"/>
      <c r="Y57" s="451"/>
    </row>
    <row r="58" spans="2:25">
      <c r="B58" s="336"/>
      <c r="C58" s="336"/>
      <c r="D58" s="336"/>
      <c r="R58" s="451"/>
      <c r="S58" s="451"/>
      <c r="X58" s="451"/>
      <c r="Y58" s="451"/>
    </row>
    <row r="59" spans="2:25">
      <c r="B59" s="336"/>
      <c r="C59" s="336"/>
      <c r="D59" s="336"/>
      <c r="R59" s="451"/>
      <c r="S59" s="451"/>
      <c r="X59" s="451"/>
      <c r="Y59" s="451"/>
    </row>
    <row r="60" spans="2:25">
      <c r="B60" s="336"/>
      <c r="C60" s="336"/>
      <c r="D60" s="336"/>
      <c r="R60" s="451"/>
      <c r="S60" s="451"/>
      <c r="X60" s="451"/>
      <c r="Y60" s="451"/>
    </row>
    <row r="61" spans="2:25">
      <c r="B61" s="336"/>
      <c r="C61" s="336"/>
      <c r="D61" s="336"/>
      <c r="R61" s="451"/>
      <c r="S61" s="451"/>
      <c r="X61" s="451"/>
      <c r="Y61" s="451"/>
    </row>
    <row r="62" spans="2:25">
      <c r="B62" s="336"/>
      <c r="C62" s="336"/>
      <c r="D62" s="336"/>
      <c r="R62" s="451"/>
      <c r="S62" s="451"/>
      <c r="X62" s="451"/>
      <c r="Y62" s="451"/>
    </row>
    <row r="63" spans="2:25">
      <c r="B63" s="336"/>
      <c r="C63" s="336"/>
      <c r="D63" s="336"/>
      <c r="R63" s="451"/>
      <c r="S63" s="451"/>
      <c r="X63" s="451"/>
      <c r="Y63" s="451"/>
    </row>
    <row r="64" spans="2:25">
      <c r="B64" s="336"/>
      <c r="C64" s="336"/>
      <c r="D64" s="336"/>
      <c r="R64" s="451"/>
      <c r="S64" s="451"/>
      <c r="X64" s="451"/>
      <c r="Y64" s="451"/>
    </row>
    <row r="65" spans="2:25">
      <c r="B65" s="336"/>
      <c r="C65" s="336"/>
      <c r="D65" s="336"/>
      <c r="E65" s="336"/>
      <c r="F65" s="336"/>
      <c r="G65" s="336"/>
      <c r="H65" s="336"/>
      <c r="I65" s="336"/>
      <c r="J65" s="336"/>
      <c r="K65" s="336"/>
      <c r="L65" s="336"/>
      <c r="M65" s="336"/>
      <c r="N65" s="336"/>
      <c r="O65" s="336"/>
      <c r="P65" s="336"/>
      <c r="R65" s="451"/>
      <c r="S65" s="451"/>
      <c r="X65" s="451"/>
      <c r="Y65" s="451"/>
    </row>
    <row r="66" spans="2:25">
      <c r="B66" s="336"/>
      <c r="C66" s="336"/>
      <c r="D66" s="336"/>
      <c r="E66" s="336"/>
      <c r="F66" s="336"/>
      <c r="G66" s="336"/>
      <c r="H66" s="336"/>
      <c r="I66" s="336"/>
      <c r="J66" s="336"/>
      <c r="K66" s="336"/>
      <c r="L66" s="336"/>
      <c r="M66" s="336"/>
      <c r="N66" s="336"/>
      <c r="O66" s="336"/>
      <c r="P66" s="336"/>
      <c r="R66" s="451"/>
      <c r="S66" s="451"/>
      <c r="X66" s="451"/>
      <c r="Y66" s="451"/>
    </row>
    <row r="67" spans="2:25">
      <c r="B67" s="336"/>
      <c r="C67" s="336"/>
      <c r="D67" s="336"/>
      <c r="E67" s="336"/>
      <c r="F67" s="336"/>
      <c r="G67" s="336"/>
      <c r="H67" s="336"/>
      <c r="I67" s="336"/>
      <c r="J67" s="336"/>
      <c r="K67" s="336"/>
      <c r="L67" s="336"/>
      <c r="M67" s="336"/>
      <c r="N67" s="336"/>
      <c r="O67" s="336"/>
      <c r="P67" s="336"/>
      <c r="R67" s="451"/>
      <c r="S67" s="451"/>
      <c r="X67" s="451"/>
      <c r="Y67" s="451"/>
    </row>
    <row r="68" spans="2:25">
      <c r="B68" s="336"/>
      <c r="C68" s="336"/>
      <c r="D68" s="336"/>
      <c r="E68" s="336"/>
      <c r="F68" s="336"/>
      <c r="G68" s="336"/>
      <c r="H68" s="336"/>
      <c r="I68" s="336"/>
      <c r="J68" s="336"/>
      <c r="K68" s="336"/>
      <c r="L68" s="336"/>
      <c r="M68" s="336"/>
      <c r="N68" s="336"/>
      <c r="O68" s="336"/>
      <c r="P68" s="336"/>
      <c r="R68" s="451"/>
      <c r="S68" s="451"/>
      <c r="X68" s="451"/>
      <c r="Y68" s="451"/>
    </row>
    <row r="69" spans="2:25">
      <c r="B69" s="336"/>
      <c r="C69" s="336"/>
      <c r="D69" s="336"/>
      <c r="E69" s="336"/>
      <c r="F69" s="336"/>
      <c r="G69" s="336"/>
      <c r="H69" s="336"/>
      <c r="I69" s="336"/>
      <c r="J69" s="336"/>
      <c r="K69" s="336"/>
      <c r="L69" s="336"/>
      <c r="M69" s="336"/>
      <c r="N69" s="336"/>
      <c r="O69" s="336"/>
      <c r="P69" s="336"/>
      <c r="R69" s="451"/>
      <c r="S69" s="451"/>
    </row>
    <row r="70" spans="2:25">
      <c r="B70" s="336"/>
      <c r="C70" s="336"/>
      <c r="D70" s="336"/>
      <c r="E70" s="336"/>
      <c r="F70" s="336"/>
      <c r="G70" s="336"/>
      <c r="H70" s="336"/>
      <c r="I70" s="336"/>
      <c r="J70" s="336"/>
      <c r="K70" s="336"/>
      <c r="L70" s="336"/>
      <c r="M70" s="336"/>
      <c r="N70" s="336"/>
      <c r="O70" s="336"/>
      <c r="P70" s="336"/>
      <c r="R70" s="451"/>
      <c r="S70" s="451"/>
    </row>
    <row r="71" spans="2:25">
      <c r="B71" s="336"/>
      <c r="C71" s="336"/>
      <c r="D71" s="336"/>
      <c r="E71" s="336"/>
      <c r="F71" s="336"/>
      <c r="G71" s="336"/>
      <c r="H71" s="336"/>
      <c r="I71" s="336"/>
      <c r="J71" s="336"/>
      <c r="K71" s="336"/>
      <c r="L71" s="336"/>
      <c r="M71" s="336"/>
      <c r="N71" s="336"/>
      <c r="O71" s="336"/>
      <c r="P71" s="336"/>
      <c r="R71" s="451"/>
      <c r="S71" s="451"/>
    </row>
    <row r="72" spans="2:25">
      <c r="B72" s="336"/>
      <c r="C72" s="336"/>
      <c r="D72" s="336"/>
      <c r="E72" s="336"/>
      <c r="F72" s="336"/>
      <c r="G72" s="336"/>
      <c r="H72" s="336"/>
      <c r="I72" s="336"/>
      <c r="J72" s="336"/>
      <c r="K72" s="336"/>
      <c r="L72" s="336"/>
      <c r="M72" s="336"/>
      <c r="N72" s="336"/>
      <c r="O72" s="336"/>
      <c r="P72" s="336"/>
      <c r="R72" s="451"/>
      <c r="S72" s="451"/>
    </row>
    <row r="73" spans="2:25">
      <c r="B73" s="336"/>
      <c r="C73" s="336"/>
      <c r="D73" s="336"/>
      <c r="E73" s="336"/>
      <c r="F73" s="336"/>
      <c r="G73" s="336"/>
      <c r="H73" s="336"/>
      <c r="I73" s="336"/>
      <c r="J73" s="336"/>
      <c r="K73" s="336"/>
      <c r="L73" s="336"/>
      <c r="M73" s="336"/>
      <c r="N73" s="336"/>
      <c r="O73" s="336"/>
      <c r="P73" s="336"/>
      <c r="R73" s="451"/>
      <c r="S73" s="451"/>
    </row>
    <row r="74" spans="2:25">
      <c r="B74" s="336"/>
      <c r="C74" s="336"/>
      <c r="D74" s="336"/>
      <c r="E74" s="336"/>
      <c r="F74" s="336"/>
      <c r="G74" s="336"/>
      <c r="H74" s="336"/>
      <c r="I74" s="336"/>
      <c r="J74" s="336"/>
      <c r="K74" s="336"/>
      <c r="L74" s="336"/>
      <c r="M74" s="336"/>
      <c r="N74" s="336"/>
      <c r="O74" s="336"/>
      <c r="P74" s="336"/>
      <c r="R74" s="451"/>
      <c r="S74" s="451"/>
    </row>
    <row r="75" spans="2:25">
      <c r="B75" s="336"/>
      <c r="C75" s="336"/>
      <c r="D75" s="336"/>
      <c r="E75" s="336"/>
      <c r="F75" s="336"/>
      <c r="G75" s="336"/>
      <c r="H75" s="336"/>
      <c r="I75" s="336"/>
      <c r="J75" s="336"/>
      <c r="K75" s="336"/>
      <c r="L75" s="336"/>
      <c r="M75" s="336"/>
      <c r="N75" s="336"/>
      <c r="O75" s="336"/>
      <c r="P75" s="336"/>
      <c r="R75" s="451"/>
      <c r="S75" s="451"/>
    </row>
    <row r="76" spans="2:25">
      <c r="B76" s="336"/>
      <c r="C76" s="336"/>
      <c r="D76" s="336"/>
      <c r="E76" s="336"/>
      <c r="F76" s="336"/>
      <c r="G76" s="336"/>
      <c r="H76" s="336"/>
      <c r="I76" s="336"/>
      <c r="J76" s="336"/>
      <c r="K76" s="336"/>
      <c r="L76" s="336"/>
      <c r="M76" s="336"/>
      <c r="N76" s="336"/>
      <c r="O76" s="336"/>
      <c r="P76" s="336"/>
      <c r="R76" s="451"/>
      <c r="S76" s="451"/>
    </row>
    <row r="77" spans="2:25">
      <c r="B77" s="336"/>
      <c r="C77" s="336"/>
      <c r="D77" s="336"/>
      <c r="E77" s="336"/>
      <c r="F77" s="336"/>
      <c r="G77" s="336"/>
      <c r="H77" s="336"/>
      <c r="I77" s="336"/>
      <c r="J77" s="336"/>
      <c r="K77" s="336"/>
      <c r="L77" s="336"/>
      <c r="M77" s="336"/>
      <c r="N77" s="336"/>
      <c r="O77" s="336"/>
      <c r="P77" s="336"/>
      <c r="R77" s="451"/>
      <c r="S77" s="451"/>
    </row>
    <row r="78" spans="2:25">
      <c r="B78" s="336"/>
      <c r="C78" s="336"/>
      <c r="D78" s="336"/>
      <c r="E78" s="336"/>
      <c r="F78" s="336"/>
      <c r="G78" s="336"/>
      <c r="H78" s="336"/>
      <c r="I78" s="336"/>
      <c r="J78" s="336"/>
      <c r="K78" s="336"/>
      <c r="L78" s="336"/>
      <c r="M78" s="336"/>
      <c r="N78" s="336"/>
      <c r="O78" s="336"/>
      <c r="P78" s="336"/>
      <c r="R78" s="451"/>
      <c r="S78" s="451"/>
    </row>
    <row r="79" spans="2:25">
      <c r="B79" s="336"/>
      <c r="C79" s="336"/>
      <c r="D79" s="336"/>
      <c r="E79" s="336"/>
      <c r="F79" s="336"/>
      <c r="G79" s="336"/>
      <c r="H79" s="336"/>
      <c r="I79" s="336"/>
      <c r="J79" s="336"/>
      <c r="K79" s="336"/>
      <c r="L79" s="336"/>
      <c r="M79" s="336"/>
      <c r="N79" s="336"/>
      <c r="O79" s="336"/>
      <c r="P79" s="336"/>
      <c r="R79" s="451"/>
      <c r="S79" s="451"/>
    </row>
    <row r="80" spans="2:25">
      <c r="B80" s="336"/>
      <c r="C80" s="336"/>
      <c r="D80" s="336"/>
      <c r="E80" s="336"/>
      <c r="F80" s="336"/>
      <c r="G80" s="336"/>
      <c r="H80" s="336"/>
      <c r="I80" s="336"/>
      <c r="J80" s="336"/>
      <c r="K80" s="336"/>
      <c r="L80" s="336"/>
      <c r="M80" s="336"/>
      <c r="N80" s="336"/>
      <c r="O80" s="336"/>
      <c r="P80" s="336"/>
      <c r="R80" s="451"/>
      <c r="S80" s="451"/>
    </row>
    <row r="81" spans="18:19" s="336" customFormat="1">
      <c r="R81" s="451"/>
      <c r="S81" s="451"/>
    </row>
    <row r="82" spans="18:19" s="336" customFormat="1">
      <c r="R82" s="451"/>
      <c r="S82" s="451"/>
    </row>
    <row r="83" spans="18:19" s="336" customFormat="1">
      <c r="R83" s="451"/>
      <c r="S83" s="451"/>
    </row>
    <row r="84" spans="18:19" s="336" customFormat="1">
      <c r="R84" s="451"/>
      <c r="S84" s="451"/>
    </row>
    <row r="85" spans="18:19" s="336" customFormat="1">
      <c r="R85" s="451"/>
      <c r="S85" s="451"/>
    </row>
    <row r="86" spans="18:19" s="336" customFormat="1">
      <c r="R86" s="451"/>
      <c r="S86" s="451"/>
    </row>
    <row r="87" spans="18:19" s="336" customFormat="1">
      <c r="R87" s="451"/>
      <c r="S87" s="451"/>
    </row>
    <row r="88" spans="18:19" s="336" customFormat="1">
      <c r="R88" s="451"/>
      <c r="S88" s="451"/>
    </row>
    <row r="89" spans="18:19" s="336" customFormat="1">
      <c r="R89" s="451"/>
      <c r="S89" s="451"/>
    </row>
    <row r="90" spans="18:19" s="336" customFormat="1">
      <c r="R90" s="451"/>
      <c r="S90" s="451"/>
    </row>
    <row r="91" spans="18:19" s="336" customFormat="1">
      <c r="R91" s="451"/>
      <c r="S91" s="451"/>
    </row>
    <row r="92" spans="18:19" s="336" customFormat="1">
      <c r="R92" s="451"/>
      <c r="S92" s="451"/>
    </row>
    <row r="93" spans="18:19" s="336" customFormat="1">
      <c r="R93" s="451"/>
      <c r="S93" s="451"/>
    </row>
    <row r="94" spans="18:19" s="336" customFormat="1">
      <c r="R94" s="451"/>
      <c r="S94" s="451"/>
    </row>
    <row r="95" spans="18:19" s="336" customFormat="1">
      <c r="R95" s="451"/>
      <c r="S95" s="451"/>
    </row>
    <row r="96" spans="18:19" s="336" customFormat="1">
      <c r="R96" s="451"/>
      <c r="S96" s="451"/>
    </row>
    <row r="97" spans="18:19" s="336" customFormat="1">
      <c r="R97" s="451"/>
      <c r="S97" s="451"/>
    </row>
    <row r="98" spans="18:19" s="336" customFormat="1">
      <c r="R98" s="451"/>
      <c r="S98" s="451"/>
    </row>
    <row r="99" spans="18:19" s="336" customFormat="1">
      <c r="R99" s="451"/>
      <c r="S99" s="451"/>
    </row>
    <row r="100" spans="18:19" s="336" customFormat="1">
      <c r="R100" s="451"/>
      <c r="S100" s="451"/>
    </row>
    <row r="101" spans="18:19" s="336" customFormat="1">
      <c r="R101" s="451"/>
      <c r="S101" s="451"/>
    </row>
    <row r="102" spans="18:19" s="336" customFormat="1">
      <c r="R102" s="451"/>
      <c r="S102" s="451"/>
    </row>
    <row r="103" spans="18:19" s="336" customFormat="1">
      <c r="R103" s="451"/>
      <c r="S103" s="451"/>
    </row>
    <row r="104" spans="18:19" s="336" customFormat="1">
      <c r="R104" s="451"/>
      <c r="S104" s="451"/>
    </row>
    <row r="105" spans="18:19" s="336" customFormat="1">
      <c r="R105" s="451"/>
      <c r="S105" s="451"/>
    </row>
    <row r="106" spans="18:19" s="336" customFormat="1">
      <c r="R106" s="451"/>
      <c r="S106" s="451"/>
    </row>
    <row r="107" spans="18:19" s="336" customFormat="1">
      <c r="R107" s="451"/>
      <c r="S107" s="451"/>
    </row>
    <row r="108" spans="18:19" s="336" customFormat="1">
      <c r="R108" s="451"/>
      <c r="S108" s="451"/>
    </row>
    <row r="109" spans="18:19" s="336" customFormat="1">
      <c r="R109" s="451"/>
      <c r="S109" s="451"/>
    </row>
  </sheetData>
  <mergeCells count="1">
    <mergeCell ref="K3:M3"/>
  </mergeCells>
  <phoneticPr fontId="4" type="noConversion"/>
  <printOptions horizontalCentered="1" gridLinesSet="0"/>
  <pageMargins left="1.2204724409448819" right="1.2204724409448819" top="1.0236220472440944" bottom="2.3622047244094491" header="0" footer="0"/>
  <pageSetup paperSize="9" scale="64" orientation="portrait" r:id="rId1"/>
  <headerFooter alignWithMargins="0"/>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6"/>
  <sheetViews>
    <sheetView view="pageBreakPreview" zoomScale="90" zoomScaleNormal="85" zoomScaleSheetLayoutView="90" workbookViewId="0">
      <pane xSplit="1" ySplit="4" topLeftCell="B5" activePane="bottomRight" state="frozen"/>
      <selection activeCell="Q15" sqref="Q15"/>
      <selection pane="topRight" activeCell="Q15" sqref="Q15"/>
      <selection pane="bottomLeft" activeCell="Q15" sqref="Q15"/>
      <selection pane="bottomRight" activeCell="T17" sqref="T17"/>
    </sheetView>
  </sheetViews>
  <sheetFormatPr defaultColWidth="9" defaultRowHeight="17.25"/>
  <cols>
    <col min="1" max="1" width="8.625" style="270" customWidth="1"/>
    <col min="2" max="2" width="9.75" style="270" customWidth="1"/>
    <col min="3" max="3" width="9" style="270" customWidth="1"/>
    <col min="4" max="4" width="10" style="270" bestFit="1" customWidth="1"/>
    <col min="5" max="5" width="7.5" style="270" customWidth="1"/>
    <col min="6" max="6" width="7.875" style="270" customWidth="1"/>
    <col min="7" max="7" width="8.25" style="270" customWidth="1"/>
    <col min="8" max="8" width="7.875" style="270" customWidth="1"/>
    <col min="9" max="9" width="8.625" style="270" customWidth="1"/>
    <col min="10" max="11" width="7.5" style="270" customWidth="1"/>
    <col min="12" max="12" width="8.625" style="270" customWidth="1"/>
    <col min="13" max="13" width="7.875" style="270" customWidth="1"/>
    <col min="14" max="14" width="7.125" style="270" customWidth="1"/>
    <col min="15" max="15" width="7" style="270" customWidth="1"/>
    <col min="16" max="16" width="7.125" style="270" customWidth="1"/>
    <col min="17" max="17" width="7.625" style="270" customWidth="1"/>
    <col min="18" max="18" width="7.75" style="270" customWidth="1"/>
    <col min="19" max="19" width="7" style="270" customWidth="1"/>
    <col min="20" max="20" width="9.75" style="270" customWidth="1"/>
    <col min="21" max="16384" width="9" style="270"/>
  </cols>
  <sheetData>
    <row r="1" spans="1:20" s="828" customFormat="1" ht="33.75" customHeight="1">
      <c r="A1" s="827" t="s">
        <v>371</v>
      </c>
      <c r="B1" s="827"/>
      <c r="C1" s="827"/>
      <c r="D1" s="827"/>
      <c r="E1" s="827"/>
      <c r="F1" s="827"/>
      <c r="G1" s="827"/>
      <c r="H1" s="827"/>
      <c r="I1" s="827"/>
      <c r="J1" s="827" t="s">
        <v>305</v>
      </c>
      <c r="K1" s="827"/>
      <c r="L1" s="827"/>
      <c r="M1" s="827"/>
      <c r="N1" s="827"/>
      <c r="O1" s="827"/>
      <c r="P1" s="827"/>
      <c r="Q1" s="827"/>
      <c r="R1" s="827"/>
      <c r="S1" s="827"/>
      <c r="T1" s="827"/>
    </row>
    <row r="2" spans="1:20" s="253" customFormat="1" ht="20.100000000000001" customHeight="1" thickBot="1">
      <c r="A2" s="252" t="s">
        <v>73</v>
      </c>
      <c r="T2" s="254" t="s">
        <v>83</v>
      </c>
    </row>
    <row r="3" spans="1:20" s="258" customFormat="1" ht="36" customHeight="1" thickTop="1">
      <c r="A3" s="255" t="s">
        <v>88</v>
      </c>
      <c r="B3" s="256" t="s">
        <v>128</v>
      </c>
      <c r="C3" s="256" t="s">
        <v>129</v>
      </c>
      <c r="D3" s="256" t="s">
        <v>130</v>
      </c>
      <c r="E3" s="256" t="s">
        <v>131</v>
      </c>
      <c r="F3" s="256" t="s">
        <v>132</v>
      </c>
      <c r="G3" s="256" t="s">
        <v>133</v>
      </c>
      <c r="H3" s="256" t="s">
        <v>134</v>
      </c>
      <c r="I3" s="257" t="s">
        <v>135</v>
      </c>
      <c r="J3" s="256" t="s">
        <v>136</v>
      </c>
      <c r="K3" s="470" t="s">
        <v>303</v>
      </c>
      <c r="L3" s="256" t="s">
        <v>137</v>
      </c>
      <c r="M3" s="256" t="s">
        <v>138</v>
      </c>
      <c r="N3" s="256" t="s">
        <v>139</v>
      </c>
      <c r="O3" s="256" t="s">
        <v>140</v>
      </c>
      <c r="P3" s="256" t="s">
        <v>141</v>
      </c>
      <c r="Q3" s="256" t="s">
        <v>142</v>
      </c>
      <c r="R3" s="256" t="s">
        <v>143</v>
      </c>
      <c r="S3" s="256" t="s">
        <v>144</v>
      </c>
      <c r="T3" s="257" t="s">
        <v>101</v>
      </c>
    </row>
    <row r="4" spans="1:20" s="261" customFormat="1" ht="42" customHeight="1">
      <c r="A4" s="775" t="s">
        <v>145</v>
      </c>
      <c r="B4" s="460" t="s">
        <v>146</v>
      </c>
      <c r="C4" s="460" t="s">
        <v>147</v>
      </c>
      <c r="D4" s="460" t="s">
        <v>148</v>
      </c>
      <c r="E4" s="460" t="s">
        <v>149</v>
      </c>
      <c r="F4" s="460" t="s">
        <v>150</v>
      </c>
      <c r="G4" s="460" t="s">
        <v>151</v>
      </c>
      <c r="H4" s="460" t="s">
        <v>152</v>
      </c>
      <c r="I4" s="459" t="s">
        <v>153</v>
      </c>
      <c r="J4" s="460" t="s">
        <v>154</v>
      </c>
      <c r="K4" s="681" t="s">
        <v>304</v>
      </c>
      <c r="L4" s="460" t="s">
        <v>155</v>
      </c>
      <c r="M4" s="460" t="s">
        <v>156</v>
      </c>
      <c r="N4" s="460" t="s">
        <v>157</v>
      </c>
      <c r="O4" s="460" t="s">
        <v>158</v>
      </c>
      <c r="P4" s="460" t="s">
        <v>159</v>
      </c>
      <c r="Q4" s="460" t="s">
        <v>160</v>
      </c>
      <c r="R4" s="460" t="s">
        <v>161</v>
      </c>
      <c r="S4" s="460" t="s">
        <v>162</v>
      </c>
      <c r="T4" s="460" t="s">
        <v>163</v>
      </c>
    </row>
    <row r="5" spans="1:20" s="267" customFormat="1" ht="42.6" customHeight="1">
      <c r="A5" s="262">
        <v>2015</v>
      </c>
      <c r="B5" s="263">
        <v>30113</v>
      </c>
      <c r="C5" s="264">
        <v>20453</v>
      </c>
      <c r="D5" s="264">
        <v>6090</v>
      </c>
      <c r="E5" s="264">
        <v>184</v>
      </c>
      <c r="F5" s="264">
        <v>119</v>
      </c>
      <c r="G5" s="264">
        <v>735</v>
      </c>
      <c r="H5" s="264">
        <v>140</v>
      </c>
      <c r="I5" s="264">
        <v>217</v>
      </c>
      <c r="J5" s="264">
        <v>42</v>
      </c>
      <c r="K5" s="264">
        <v>27</v>
      </c>
      <c r="L5" s="264">
        <v>557</v>
      </c>
      <c r="M5" s="264">
        <v>235</v>
      </c>
      <c r="N5" s="264">
        <v>305</v>
      </c>
      <c r="O5" s="264">
        <v>214</v>
      </c>
      <c r="P5" s="264">
        <v>234</v>
      </c>
      <c r="Q5" s="264">
        <v>272</v>
      </c>
      <c r="R5" s="264">
        <v>208</v>
      </c>
      <c r="S5" s="265">
        <v>81</v>
      </c>
      <c r="T5" s="262">
        <v>2015</v>
      </c>
    </row>
    <row r="6" spans="1:20" s="267" customFormat="1" ht="42.6" customHeight="1">
      <c r="A6" s="262">
        <v>2016</v>
      </c>
      <c r="B6" s="263">
        <v>26149</v>
      </c>
      <c r="C6" s="264">
        <v>17421</v>
      </c>
      <c r="D6" s="264">
        <v>5296</v>
      </c>
      <c r="E6" s="264">
        <v>163</v>
      </c>
      <c r="F6" s="264">
        <v>129</v>
      </c>
      <c r="G6" s="264">
        <v>621</v>
      </c>
      <c r="H6" s="264">
        <v>90</v>
      </c>
      <c r="I6" s="264">
        <v>182</v>
      </c>
      <c r="J6" s="264">
        <v>74</v>
      </c>
      <c r="K6" s="264">
        <v>38</v>
      </c>
      <c r="L6" s="264">
        <v>610</v>
      </c>
      <c r="M6" s="264">
        <v>232</v>
      </c>
      <c r="N6" s="264">
        <v>310</v>
      </c>
      <c r="O6" s="264">
        <v>226</v>
      </c>
      <c r="P6" s="264">
        <v>228</v>
      </c>
      <c r="Q6" s="264">
        <v>223</v>
      </c>
      <c r="R6" s="264">
        <v>227</v>
      </c>
      <c r="S6" s="265">
        <v>79</v>
      </c>
      <c r="T6" s="262">
        <v>2016</v>
      </c>
    </row>
    <row r="7" spans="1:20" s="267" customFormat="1" ht="42.6" customHeight="1">
      <c r="A7" s="262">
        <v>2017</v>
      </c>
      <c r="B7" s="263">
        <v>33540</v>
      </c>
      <c r="C7" s="264">
        <v>23447</v>
      </c>
      <c r="D7" s="264">
        <v>6424</v>
      </c>
      <c r="E7" s="264">
        <v>156</v>
      </c>
      <c r="F7" s="264">
        <v>144</v>
      </c>
      <c r="G7" s="264">
        <v>653</v>
      </c>
      <c r="H7" s="264">
        <v>98</v>
      </c>
      <c r="I7" s="264">
        <v>216</v>
      </c>
      <c r="J7" s="264">
        <v>58</v>
      </c>
      <c r="K7" s="264">
        <v>70</v>
      </c>
      <c r="L7" s="264">
        <v>680</v>
      </c>
      <c r="M7" s="264">
        <v>265</v>
      </c>
      <c r="N7" s="264">
        <v>346</v>
      </c>
      <c r="O7" s="264">
        <v>227</v>
      </c>
      <c r="P7" s="264">
        <v>205</v>
      </c>
      <c r="Q7" s="264">
        <v>232</v>
      </c>
      <c r="R7" s="264">
        <v>236</v>
      </c>
      <c r="S7" s="265">
        <v>83</v>
      </c>
      <c r="T7" s="262">
        <v>2017</v>
      </c>
    </row>
    <row r="8" spans="1:20" s="267" customFormat="1" ht="42.6" customHeight="1">
      <c r="A8" s="262">
        <v>2018</v>
      </c>
      <c r="B8" s="263">
        <v>32313</v>
      </c>
      <c r="C8" s="264">
        <v>22269</v>
      </c>
      <c r="D8" s="264">
        <v>6311</v>
      </c>
      <c r="E8" s="264">
        <v>155</v>
      </c>
      <c r="F8" s="264">
        <v>134</v>
      </c>
      <c r="G8" s="264">
        <v>680</v>
      </c>
      <c r="H8" s="264">
        <v>92</v>
      </c>
      <c r="I8" s="264">
        <v>251</v>
      </c>
      <c r="J8" s="264">
        <v>65</v>
      </c>
      <c r="K8" s="264">
        <v>54</v>
      </c>
      <c r="L8" s="264">
        <v>719</v>
      </c>
      <c r="M8" s="264">
        <v>221</v>
      </c>
      <c r="N8" s="264">
        <v>322</v>
      </c>
      <c r="O8" s="264">
        <v>233</v>
      </c>
      <c r="P8" s="264">
        <v>259</v>
      </c>
      <c r="Q8" s="264">
        <v>245</v>
      </c>
      <c r="R8" s="264">
        <v>197</v>
      </c>
      <c r="S8" s="265">
        <v>106</v>
      </c>
      <c r="T8" s="262">
        <v>2018</v>
      </c>
    </row>
    <row r="9" spans="1:20" s="267" customFormat="1" ht="42.6" customHeight="1">
      <c r="A9" s="262">
        <v>2019</v>
      </c>
      <c r="B9" s="263">
        <v>23252</v>
      </c>
      <c r="C9" s="264">
        <v>12948</v>
      </c>
      <c r="D9" s="264">
        <v>6279</v>
      </c>
      <c r="E9" s="264">
        <v>208</v>
      </c>
      <c r="F9" s="264">
        <v>166</v>
      </c>
      <c r="G9" s="264">
        <v>656</v>
      </c>
      <c r="H9" s="264">
        <v>139</v>
      </c>
      <c r="I9" s="264">
        <v>264</v>
      </c>
      <c r="J9" s="264">
        <v>68</v>
      </c>
      <c r="K9" s="264">
        <v>78</v>
      </c>
      <c r="L9" s="264">
        <v>809</v>
      </c>
      <c r="M9" s="264">
        <v>229</v>
      </c>
      <c r="N9" s="264">
        <v>398</v>
      </c>
      <c r="O9" s="264">
        <v>234</v>
      </c>
      <c r="P9" s="264">
        <v>283</v>
      </c>
      <c r="Q9" s="264">
        <v>253</v>
      </c>
      <c r="R9" s="264">
        <v>225</v>
      </c>
      <c r="S9" s="265">
        <v>115</v>
      </c>
      <c r="T9" s="262">
        <v>2019</v>
      </c>
    </row>
    <row r="10" spans="1:20" s="267" customFormat="1" ht="42.6" customHeight="1">
      <c r="A10" s="262">
        <v>2020</v>
      </c>
      <c r="B10" s="263">
        <v>26993</v>
      </c>
      <c r="C10" s="264">
        <v>15025</v>
      </c>
      <c r="D10" s="264">
        <v>7682</v>
      </c>
      <c r="E10" s="264">
        <v>233</v>
      </c>
      <c r="F10" s="264">
        <v>188</v>
      </c>
      <c r="G10" s="264">
        <v>803</v>
      </c>
      <c r="H10" s="264">
        <v>129</v>
      </c>
      <c r="I10" s="264">
        <v>266</v>
      </c>
      <c r="J10" s="264">
        <v>68</v>
      </c>
      <c r="K10" s="264">
        <v>85</v>
      </c>
      <c r="L10" s="264">
        <v>729</v>
      </c>
      <c r="M10" s="264">
        <v>262</v>
      </c>
      <c r="N10" s="264">
        <v>447</v>
      </c>
      <c r="O10" s="264">
        <v>185</v>
      </c>
      <c r="P10" s="264">
        <v>264</v>
      </c>
      <c r="Q10" s="264">
        <v>231</v>
      </c>
      <c r="R10" s="264">
        <v>257</v>
      </c>
      <c r="S10" s="265">
        <v>139</v>
      </c>
      <c r="T10" s="262">
        <v>2020</v>
      </c>
    </row>
    <row r="11" spans="1:20" s="267" customFormat="1" ht="42.6" customHeight="1">
      <c r="A11" s="262">
        <v>2021</v>
      </c>
      <c r="B11" s="263">
        <v>33850</v>
      </c>
      <c r="C11" s="264">
        <v>22786</v>
      </c>
      <c r="D11" s="264">
        <v>6788</v>
      </c>
      <c r="E11" s="264">
        <v>224</v>
      </c>
      <c r="F11" s="264">
        <v>160</v>
      </c>
      <c r="G11" s="264">
        <v>657</v>
      </c>
      <c r="H11" s="264">
        <v>128</v>
      </c>
      <c r="I11" s="264">
        <v>260</v>
      </c>
      <c r="J11" s="264">
        <v>90</v>
      </c>
      <c r="K11" s="264">
        <v>74</v>
      </c>
      <c r="L11" s="264">
        <v>783</v>
      </c>
      <c r="M11" s="264">
        <v>293</v>
      </c>
      <c r="N11" s="264">
        <v>373</v>
      </c>
      <c r="O11" s="264">
        <v>261</v>
      </c>
      <c r="P11" s="264">
        <v>293</v>
      </c>
      <c r="Q11" s="264">
        <v>315</v>
      </c>
      <c r="R11" s="264">
        <v>262</v>
      </c>
      <c r="S11" s="265">
        <v>103</v>
      </c>
      <c r="T11" s="262">
        <v>2021</v>
      </c>
    </row>
    <row r="12" spans="1:20" s="267" customFormat="1" ht="42.6" customHeight="1">
      <c r="A12" s="773">
        <v>2022</v>
      </c>
      <c r="B12" s="774">
        <v>44830</v>
      </c>
      <c r="C12" s="774">
        <v>34818</v>
      </c>
      <c r="D12" s="774">
        <v>6245</v>
      </c>
      <c r="E12" s="774">
        <v>142</v>
      </c>
      <c r="F12" s="774">
        <v>148</v>
      </c>
      <c r="G12" s="774">
        <v>693</v>
      </c>
      <c r="H12" s="774">
        <v>121</v>
      </c>
      <c r="I12" s="774">
        <v>216</v>
      </c>
      <c r="J12" s="774">
        <v>57</v>
      </c>
      <c r="K12" s="774">
        <v>70</v>
      </c>
      <c r="L12" s="774">
        <v>651</v>
      </c>
      <c r="M12" s="774">
        <v>274</v>
      </c>
      <c r="N12" s="774">
        <v>390</v>
      </c>
      <c r="O12" s="774">
        <v>203</v>
      </c>
      <c r="P12" s="774">
        <v>210</v>
      </c>
      <c r="Q12" s="774">
        <v>257</v>
      </c>
      <c r="R12" s="774">
        <v>216</v>
      </c>
      <c r="S12" s="265">
        <v>119</v>
      </c>
      <c r="T12" s="773">
        <v>2022</v>
      </c>
    </row>
    <row r="13" spans="1:20" s="267" customFormat="1" ht="42.6" customHeight="1">
      <c r="A13" s="773">
        <v>2023</v>
      </c>
      <c r="B13" s="774">
        <v>69618</v>
      </c>
      <c r="C13" s="774">
        <v>52473</v>
      </c>
      <c r="D13" s="774">
        <v>11756</v>
      </c>
      <c r="E13" s="774">
        <v>232</v>
      </c>
      <c r="F13" s="774">
        <v>179</v>
      </c>
      <c r="G13" s="774">
        <v>1224</v>
      </c>
      <c r="H13" s="774">
        <v>132</v>
      </c>
      <c r="I13" s="774">
        <v>309</v>
      </c>
      <c r="J13" s="774">
        <v>90</v>
      </c>
      <c r="K13" s="774">
        <v>91</v>
      </c>
      <c r="L13" s="774">
        <v>1025</v>
      </c>
      <c r="M13" s="774">
        <v>305</v>
      </c>
      <c r="N13" s="774">
        <v>437</v>
      </c>
      <c r="O13" s="774">
        <v>266</v>
      </c>
      <c r="P13" s="774">
        <v>266</v>
      </c>
      <c r="Q13" s="774">
        <v>328</v>
      </c>
      <c r="R13" s="774">
        <v>338</v>
      </c>
      <c r="S13" s="265">
        <v>167</v>
      </c>
      <c r="T13" s="773">
        <v>2023</v>
      </c>
    </row>
    <row r="14" spans="1:20" s="266" customFormat="1" ht="42.6" customHeight="1">
      <c r="A14" s="638">
        <v>2024</v>
      </c>
      <c r="B14" s="639">
        <v>66020</v>
      </c>
      <c r="C14" s="889">
        <v>48714</v>
      </c>
      <c r="D14" s="889">
        <v>11873</v>
      </c>
      <c r="E14" s="889">
        <v>237</v>
      </c>
      <c r="F14" s="889">
        <v>206</v>
      </c>
      <c r="G14" s="889">
        <v>1185</v>
      </c>
      <c r="H14" s="889">
        <v>154</v>
      </c>
      <c r="I14" s="889">
        <v>248</v>
      </c>
      <c r="J14" s="889">
        <v>73</v>
      </c>
      <c r="K14" s="889">
        <v>113</v>
      </c>
      <c r="L14" s="889">
        <v>1076</v>
      </c>
      <c r="M14" s="889">
        <v>339</v>
      </c>
      <c r="N14" s="889">
        <v>465</v>
      </c>
      <c r="O14" s="889">
        <v>245</v>
      </c>
      <c r="P14" s="889">
        <v>301</v>
      </c>
      <c r="Q14" s="889">
        <v>291</v>
      </c>
      <c r="R14" s="889">
        <v>315</v>
      </c>
      <c r="S14" s="890">
        <v>185</v>
      </c>
      <c r="T14" s="638">
        <v>2024</v>
      </c>
    </row>
    <row r="15" spans="1:20" s="258" customFormat="1" ht="15" customHeight="1">
      <c r="A15" s="258" t="s">
        <v>540</v>
      </c>
      <c r="T15" s="269" t="s">
        <v>321</v>
      </c>
    </row>
    <row r="16" spans="1:20" s="258" customFormat="1" ht="24" customHeight="1"/>
    <row r="17" s="258" customFormat="1" ht="24" customHeight="1"/>
    <row r="18" s="258" customFormat="1" ht="24" customHeight="1"/>
    <row r="19" s="258" customFormat="1" ht="24" customHeight="1"/>
    <row r="20" s="258" customFormat="1" ht="24" customHeight="1"/>
    <row r="21" s="258" customFormat="1" ht="24" customHeight="1"/>
    <row r="22" ht="24" customHeight="1"/>
    <row r="23" ht="24" customHeight="1"/>
    <row r="24" ht="24" customHeight="1"/>
    <row r="25" ht="24" customHeight="1"/>
    <row r="26" ht="24" customHeight="1"/>
  </sheetData>
  <phoneticPr fontId="5" type="noConversion"/>
  <printOptions horizontalCentered="1"/>
  <pageMargins left="1.2204724409448819" right="1.2204724409448819" top="1.0236220472440944" bottom="2.3622047244094491" header="0" footer="0"/>
  <pageSetup paperSize="9" scale="82" orientation="portrait" r:id="rId1"/>
  <headerFooter alignWithMargins="0"/>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26"/>
  <sheetViews>
    <sheetView view="pageBreakPreview" zoomScaleNormal="85" workbookViewId="0">
      <pane xSplit="1" ySplit="4" topLeftCell="B5" activePane="bottomRight" state="frozen"/>
      <selection activeCell="Q15" sqref="Q15"/>
      <selection pane="topRight" activeCell="Q15" sqref="Q15"/>
      <selection pane="bottomLeft" activeCell="Q15" sqref="Q15"/>
      <selection pane="bottomRight" activeCell="Q15" sqref="Q15"/>
    </sheetView>
  </sheetViews>
  <sheetFormatPr defaultColWidth="9" defaultRowHeight="17.25"/>
  <cols>
    <col min="1" max="2" width="9.5" style="270" customWidth="1"/>
    <col min="3" max="3" width="9.125" style="270" customWidth="1"/>
    <col min="4" max="4" width="8.875" style="270" customWidth="1"/>
    <col min="5" max="5" width="7.5" style="270" customWidth="1"/>
    <col min="6" max="6" width="7.625" style="270" customWidth="1"/>
    <col min="7" max="7" width="8.375" style="270" customWidth="1"/>
    <col min="8" max="8" width="8.75" style="270" customWidth="1"/>
    <col min="9" max="9" width="8.125" style="270" customWidth="1"/>
    <col min="10" max="11" width="7.75" style="270" customWidth="1"/>
    <col min="12" max="12" width="8.125" style="270" customWidth="1"/>
    <col min="13" max="13" width="8.375" style="270" customWidth="1"/>
    <col min="14" max="14" width="7.875" style="270" customWidth="1"/>
    <col min="15" max="15" width="8" style="270" customWidth="1"/>
    <col min="16" max="16" width="6.875" style="270" customWidth="1"/>
    <col min="17" max="18" width="7.5" style="270" customWidth="1"/>
    <col min="19" max="19" width="6.375" style="270" customWidth="1"/>
    <col min="20" max="16384" width="9" style="270"/>
  </cols>
  <sheetData>
    <row r="1" spans="1:20" s="251" customFormat="1" ht="20.100000000000001" customHeight="1">
      <c r="A1" s="250" t="s">
        <v>372</v>
      </c>
      <c r="B1" s="250"/>
      <c r="C1" s="250"/>
      <c r="D1" s="250"/>
      <c r="E1" s="250"/>
      <c r="F1" s="250"/>
      <c r="G1" s="250"/>
      <c r="H1" s="250"/>
      <c r="I1" s="250"/>
      <c r="J1" s="1019" t="s">
        <v>306</v>
      </c>
      <c r="K1" s="1019"/>
      <c r="L1" s="1019"/>
      <c r="M1" s="1019"/>
      <c r="N1" s="1019"/>
      <c r="O1" s="1019"/>
      <c r="P1" s="1019"/>
      <c r="Q1" s="1019"/>
      <c r="R1" s="1019"/>
      <c r="S1" s="1019"/>
      <c r="T1" s="1019"/>
    </row>
    <row r="2" spans="1:20" s="253" customFormat="1" ht="20.100000000000001" customHeight="1" thickBot="1">
      <c r="A2" s="252" t="s">
        <v>73</v>
      </c>
      <c r="T2" s="254" t="s">
        <v>83</v>
      </c>
    </row>
    <row r="3" spans="1:20" s="258" customFormat="1" ht="31.5" customHeight="1" thickTop="1">
      <c r="A3" s="255" t="s">
        <v>88</v>
      </c>
      <c r="B3" s="256" t="s">
        <v>128</v>
      </c>
      <c r="C3" s="256" t="s">
        <v>129</v>
      </c>
      <c r="D3" s="256" t="s">
        <v>130</v>
      </c>
      <c r="E3" s="256" t="s">
        <v>131</v>
      </c>
      <c r="F3" s="256" t="s">
        <v>132</v>
      </c>
      <c r="G3" s="256" t="s">
        <v>133</v>
      </c>
      <c r="H3" s="256" t="s">
        <v>134</v>
      </c>
      <c r="I3" s="257" t="s">
        <v>135</v>
      </c>
      <c r="J3" s="470" t="s">
        <v>136</v>
      </c>
      <c r="K3" s="470" t="s">
        <v>303</v>
      </c>
      <c r="L3" s="256" t="s">
        <v>137</v>
      </c>
      <c r="M3" s="256" t="s">
        <v>138</v>
      </c>
      <c r="N3" s="256" t="s">
        <v>139</v>
      </c>
      <c r="O3" s="256" t="s">
        <v>140</v>
      </c>
      <c r="P3" s="256" t="s">
        <v>141</v>
      </c>
      <c r="Q3" s="256" t="s">
        <v>142</v>
      </c>
      <c r="R3" s="256" t="s">
        <v>143</v>
      </c>
      <c r="S3" s="256" t="s">
        <v>144</v>
      </c>
      <c r="T3" s="257" t="s">
        <v>101</v>
      </c>
    </row>
    <row r="4" spans="1:20" s="258" customFormat="1" ht="44.25" customHeight="1">
      <c r="A4" s="332" t="s">
        <v>145</v>
      </c>
      <c r="B4" s="305" t="s">
        <v>146</v>
      </c>
      <c r="C4" s="471" t="s">
        <v>147</v>
      </c>
      <c r="D4" s="471" t="s">
        <v>148</v>
      </c>
      <c r="E4" s="471" t="s">
        <v>149</v>
      </c>
      <c r="F4" s="471" t="s">
        <v>150</v>
      </c>
      <c r="G4" s="471" t="s">
        <v>151</v>
      </c>
      <c r="H4" s="471" t="s">
        <v>152</v>
      </c>
      <c r="I4" s="259" t="s">
        <v>153</v>
      </c>
      <c r="J4" s="260" t="s">
        <v>154</v>
      </c>
      <c r="K4" s="260" t="s">
        <v>304</v>
      </c>
      <c r="L4" s="471" t="s">
        <v>155</v>
      </c>
      <c r="M4" s="471" t="s">
        <v>156</v>
      </c>
      <c r="N4" s="471" t="s">
        <v>157</v>
      </c>
      <c r="O4" s="471" t="s">
        <v>299</v>
      </c>
      <c r="P4" s="471" t="s">
        <v>159</v>
      </c>
      <c r="Q4" s="471" t="s">
        <v>160</v>
      </c>
      <c r="R4" s="471" t="s">
        <v>161</v>
      </c>
      <c r="S4" s="471" t="s">
        <v>162</v>
      </c>
      <c r="T4" s="333" t="s">
        <v>163</v>
      </c>
    </row>
    <row r="5" spans="1:20" s="258" customFormat="1" ht="42.6" customHeight="1">
      <c r="A5" s="776">
        <v>2015</v>
      </c>
      <c r="B5" s="495">
        <v>27811</v>
      </c>
      <c r="C5" s="264">
        <v>19438</v>
      </c>
      <c r="D5" s="264">
        <v>4316</v>
      </c>
      <c r="E5" s="264">
        <v>181</v>
      </c>
      <c r="F5" s="264">
        <v>137</v>
      </c>
      <c r="G5" s="264">
        <v>664</v>
      </c>
      <c r="H5" s="264">
        <v>119</v>
      </c>
      <c r="I5" s="264">
        <v>263</v>
      </c>
      <c r="J5" s="264">
        <v>97</v>
      </c>
      <c r="K5" s="264">
        <v>88</v>
      </c>
      <c r="L5" s="264">
        <v>611</v>
      </c>
      <c r="M5" s="264">
        <v>270</v>
      </c>
      <c r="N5" s="264">
        <v>431</v>
      </c>
      <c r="O5" s="264">
        <v>261</v>
      </c>
      <c r="P5" s="264">
        <v>250</v>
      </c>
      <c r="Q5" s="264">
        <v>271</v>
      </c>
      <c r="R5" s="264">
        <v>264</v>
      </c>
      <c r="S5" s="265">
        <v>150</v>
      </c>
      <c r="T5" s="198">
        <v>2015</v>
      </c>
    </row>
    <row r="6" spans="1:20" s="258" customFormat="1" ht="42.6" customHeight="1">
      <c r="A6" s="198">
        <v>2016</v>
      </c>
      <c r="B6" s="495">
        <v>26394</v>
      </c>
      <c r="C6" s="264">
        <v>18550</v>
      </c>
      <c r="D6" s="264">
        <v>3992</v>
      </c>
      <c r="E6" s="264">
        <v>192</v>
      </c>
      <c r="F6" s="264">
        <v>142</v>
      </c>
      <c r="G6" s="264">
        <v>574</v>
      </c>
      <c r="H6" s="264">
        <v>108</v>
      </c>
      <c r="I6" s="264">
        <v>204</v>
      </c>
      <c r="J6" s="264">
        <v>69</v>
      </c>
      <c r="K6" s="264">
        <v>84</v>
      </c>
      <c r="L6" s="264">
        <v>606</v>
      </c>
      <c r="M6" s="264">
        <v>281</v>
      </c>
      <c r="N6" s="264">
        <v>454</v>
      </c>
      <c r="O6" s="264">
        <v>216</v>
      </c>
      <c r="P6" s="264">
        <v>231</v>
      </c>
      <c r="Q6" s="264">
        <v>263</v>
      </c>
      <c r="R6" s="264">
        <v>250</v>
      </c>
      <c r="S6" s="265">
        <v>178</v>
      </c>
      <c r="T6" s="198">
        <v>2016</v>
      </c>
    </row>
    <row r="7" spans="1:20" s="258" customFormat="1" ht="42.6" customHeight="1">
      <c r="A7" s="198">
        <v>2017</v>
      </c>
      <c r="B7" s="495">
        <v>27255</v>
      </c>
      <c r="C7" s="264">
        <v>19834</v>
      </c>
      <c r="D7" s="264">
        <v>3767</v>
      </c>
      <c r="E7" s="264">
        <v>135</v>
      </c>
      <c r="F7" s="264">
        <v>108</v>
      </c>
      <c r="G7" s="264">
        <v>524</v>
      </c>
      <c r="H7" s="264">
        <v>101</v>
      </c>
      <c r="I7" s="264">
        <v>251</v>
      </c>
      <c r="J7" s="264">
        <v>49</v>
      </c>
      <c r="K7" s="264">
        <v>93</v>
      </c>
      <c r="L7" s="264">
        <v>601</v>
      </c>
      <c r="M7" s="264">
        <v>285</v>
      </c>
      <c r="N7" s="264">
        <v>458</v>
      </c>
      <c r="O7" s="264">
        <v>234</v>
      </c>
      <c r="P7" s="264">
        <v>248</v>
      </c>
      <c r="Q7" s="264">
        <v>215</v>
      </c>
      <c r="R7" s="264">
        <v>206</v>
      </c>
      <c r="S7" s="265">
        <v>146</v>
      </c>
      <c r="T7" s="198">
        <v>2017</v>
      </c>
    </row>
    <row r="8" spans="1:20" s="258" customFormat="1" ht="42.6" customHeight="1">
      <c r="A8" s="198">
        <v>2018</v>
      </c>
      <c r="B8" s="264">
        <v>27646</v>
      </c>
      <c r="C8" s="264">
        <v>19720</v>
      </c>
      <c r="D8" s="264">
        <v>4020</v>
      </c>
      <c r="E8" s="264">
        <v>139</v>
      </c>
      <c r="F8" s="264">
        <v>167</v>
      </c>
      <c r="G8" s="264">
        <v>657</v>
      </c>
      <c r="H8" s="264">
        <v>77</v>
      </c>
      <c r="I8" s="264">
        <v>271</v>
      </c>
      <c r="J8" s="264">
        <v>57</v>
      </c>
      <c r="K8" s="264">
        <v>95</v>
      </c>
      <c r="L8" s="264">
        <v>602</v>
      </c>
      <c r="M8" s="264">
        <v>286</v>
      </c>
      <c r="N8" s="264">
        <v>471</v>
      </c>
      <c r="O8" s="264">
        <v>234</v>
      </c>
      <c r="P8" s="264">
        <v>269</v>
      </c>
      <c r="Q8" s="264">
        <v>215</v>
      </c>
      <c r="R8" s="264">
        <v>205</v>
      </c>
      <c r="S8" s="264">
        <v>161</v>
      </c>
      <c r="T8" s="680">
        <v>2018</v>
      </c>
    </row>
    <row r="9" spans="1:20" s="258" customFormat="1" ht="42.6" customHeight="1">
      <c r="A9" s="198">
        <v>2019</v>
      </c>
      <c r="B9" s="494">
        <v>18000</v>
      </c>
      <c r="C9" s="777">
        <v>10511</v>
      </c>
      <c r="D9" s="264">
        <v>3977</v>
      </c>
      <c r="E9" s="264">
        <v>131</v>
      </c>
      <c r="F9" s="264">
        <v>108</v>
      </c>
      <c r="G9" s="264">
        <v>551</v>
      </c>
      <c r="H9" s="264">
        <v>118</v>
      </c>
      <c r="I9" s="264">
        <v>257</v>
      </c>
      <c r="J9" s="264">
        <v>43</v>
      </c>
      <c r="K9" s="264">
        <v>105</v>
      </c>
      <c r="L9" s="264">
        <v>635</v>
      </c>
      <c r="M9" s="264">
        <v>277</v>
      </c>
      <c r="N9" s="264">
        <v>401</v>
      </c>
      <c r="O9" s="264">
        <v>186</v>
      </c>
      <c r="P9" s="264">
        <v>213</v>
      </c>
      <c r="Q9" s="264">
        <v>218</v>
      </c>
      <c r="R9" s="264">
        <v>140</v>
      </c>
      <c r="S9" s="264">
        <v>129</v>
      </c>
      <c r="T9" s="680">
        <v>2019</v>
      </c>
    </row>
    <row r="10" spans="1:20" s="258" customFormat="1" ht="42.6" customHeight="1">
      <c r="A10" s="198">
        <v>2020</v>
      </c>
      <c r="B10" s="774">
        <v>18773</v>
      </c>
      <c r="C10" s="774">
        <v>11010</v>
      </c>
      <c r="D10" s="264">
        <v>4187</v>
      </c>
      <c r="E10" s="264">
        <v>158</v>
      </c>
      <c r="F10" s="264">
        <v>108</v>
      </c>
      <c r="G10" s="264">
        <v>591</v>
      </c>
      <c r="H10" s="264">
        <v>113</v>
      </c>
      <c r="I10" s="264">
        <v>219</v>
      </c>
      <c r="J10" s="264">
        <v>34</v>
      </c>
      <c r="K10" s="264">
        <v>41</v>
      </c>
      <c r="L10" s="264">
        <v>650</v>
      </c>
      <c r="M10" s="264">
        <v>265</v>
      </c>
      <c r="N10" s="264">
        <v>433</v>
      </c>
      <c r="O10" s="264">
        <v>206</v>
      </c>
      <c r="P10" s="264">
        <v>234</v>
      </c>
      <c r="Q10" s="264">
        <v>210</v>
      </c>
      <c r="R10" s="264">
        <v>172</v>
      </c>
      <c r="S10" s="264">
        <v>142</v>
      </c>
      <c r="T10" s="680">
        <v>2020</v>
      </c>
    </row>
    <row r="11" spans="1:20" s="258" customFormat="1" ht="42.6" customHeight="1">
      <c r="A11" s="198">
        <v>2021</v>
      </c>
      <c r="B11" s="774">
        <v>27392</v>
      </c>
      <c r="C11" s="774">
        <v>19881</v>
      </c>
      <c r="D11" s="264">
        <v>3870</v>
      </c>
      <c r="E11" s="264">
        <v>175</v>
      </c>
      <c r="F11" s="264">
        <v>117</v>
      </c>
      <c r="G11" s="264">
        <v>577</v>
      </c>
      <c r="H11" s="264">
        <v>100</v>
      </c>
      <c r="I11" s="264">
        <v>231</v>
      </c>
      <c r="J11" s="264">
        <v>45</v>
      </c>
      <c r="K11" s="264">
        <v>87</v>
      </c>
      <c r="L11" s="264">
        <v>629</v>
      </c>
      <c r="M11" s="264">
        <v>264</v>
      </c>
      <c r="N11" s="264">
        <v>446</v>
      </c>
      <c r="O11" s="264">
        <v>178</v>
      </c>
      <c r="P11" s="264">
        <v>221</v>
      </c>
      <c r="Q11" s="264">
        <v>268</v>
      </c>
      <c r="R11" s="264">
        <v>189</v>
      </c>
      <c r="S11" s="264">
        <v>114</v>
      </c>
      <c r="T11" s="680">
        <v>2021</v>
      </c>
    </row>
    <row r="12" spans="1:20" s="258" customFormat="1" ht="42.6" customHeight="1">
      <c r="A12" s="198">
        <v>2022</v>
      </c>
      <c r="B12" s="774">
        <v>36901</v>
      </c>
      <c r="C12" s="774">
        <v>29716</v>
      </c>
      <c r="D12" s="264">
        <v>3538</v>
      </c>
      <c r="E12" s="264">
        <v>129</v>
      </c>
      <c r="F12" s="264">
        <v>123</v>
      </c>
      <c r="G12" s="264">
        <v>617</v>
      </c>
      <c r="H12" s="264">
        <v>85</v>
      </c>
      <c r="I12" s="264">
        <v>244</v>
      </c>
      <c r="J12" s="264">
        <v>48</v>
      </c>
      <c r="K12" s="264">
        <v>85</v>
      </c>
      <c r="L12" s="264">
        <v>658</v>
      </c>
      <c r="M12" s="264">
        <v>274</v>
      </c>
      <c r="N12" s="264">
        <v>399</v>
      </c>
      <c r="O12" s="264">
        <v>196</v>
      </c>
      <c r="P12" s="264">
        <v>225</v>
      </c>
      <c r="Q12" s="264">
        <v>202</v>
      </c>
      <c r="R12" s="264">
        <v>234</v>
      </c>
      <c r="S12" s="264">
        <v>128</v>
      </c>
      <c r="T12" s="680">
        <v>2022</v>
      </c>
    </row>
    <row r="13" spans="1:20" s="258" customFormat="1" ht="42.6" customHeight="1">
      <c r="A13" s="778">
        <v>2023</v>
      </c>
      <c r="B13" s="774">
        <v>44646</v>
      </c>
      <c r="C13" s="774">
        <v>36783</v>
      </c>
      <c r="D13" s="774">
        <v>3995</v>
      </c>
      <c r="E13" s="774">
        <v>176</v>
      </c>
      <c r="F13" s="774">
        <v>140</v>
      </c>
      <c r="G13" s="774">
        <v>728</v>
      </c>
      <c r="H13" s="774">
        <v>111</v>
      </c>
      <c r="I13" s="774">
        <v>282</v>
      </c>
      <c r="J13" s="774">
        <v>65</v>
      </c>
      <c r="K13" s="774">
        <v>82</v>
      </c>
      <c r="L13" s="774">
        <v>618</v>
      </c>
      <c r="M13" s="774">
        <v>299</v>
      </c>
      <c r="N13" s="774">
        <v>451</v>
      </c>
      <c r="O13" s="774">
        <v>183</v>
      </c>
      <c r="P13" s="774">
        <v>188</v>
      </c>
      <c r="Q13" s="774">
        <v>251</v>
      </c>
      <c r="R13" s="774">
        <v>179</v>
      </c>
      <c r="S13" s="774">
        <v>115</v>
      </c>
      <c r="T13" s="680">
        <v>2023</v>
      </c>
    </row>
    <row r="14" spans="1:20" s="258" customFormat="1" ht="42.6" customHeight="1">
      <c r="A14" s="640">
        <v>2024</v>
      </c>
      <c r="B14" s="575">
        <v>44800</v>
      </c>
      <c r="C14" s="891">
        <v>36218</v>
      </c>
      <c r="D14" s="891">
        <v>4346</v>
      </c>
      <c r="E14" s="891">
        <v>200</v>
      </c>
      <c r="F14" s="891">
        <v>155</v>
      </c>
      <c r="G14" s="891">
        <v>758</v>
      </c>
      <c r="H14" s="891">
        <v>116</v>
      </c>
      <c r="I14" s="891">
        <v>271</v>
      </c>
      <c r="J14" s="891">
        <v>58</v>
      </c>
      <c r="K14" s="891">
        <v>72</v>
      </c>
      <c r="L14" s="891">
        <v>740</v>
      </c>
      <c r="M14" s="891">
        <v>340</v>
      </c>
      <c r="N14" s="891">
        <v>482</v>
      </c>
      <c r="O14" s="891">
        <v>192</v>
      </c>
      <c r="P14" s="891">
        <v>244</v>
      </c>
      <c r="Q14" s="891">
        <v>261</v>
      </c>
      <c r="R14" s="891">
        <v>220</v>
      </c>
      <c r="S14" s="891">
        <v>127</v>
      </c>
      <c r="T14" s="558">
        <v>2024</v>
      </c>
    </row>
    <row r="15" spans="1:20" s="258" customFormat="1" ht="15" customHeight="1">
      <c r="A15" s="258" t="s">
        <v>540</v>
      </c>
      <c r="T15" s="269" t="s">
        <v>321</v>
      </c>
    </row>
    <row r="16" spans="1:20" s="258" customFormat="1" ht="24" customHeight="1"/>
    <row r="17" s="258" customFormat="1" ht="24" customHeight="1"/>
    <row r="18" s="258" customFormat="1" ht="24" customHeight="1"/>
    <row r="19" s="258" customFormat="1" ht="24" customHeight="1"/>
    <row r="20" s="258" customFormat="1" ht="24" customHeight="1"/>
    <row r="21" s="258" customFormat="1" ht="24" customHeight="1"/>
    <row r="22" ht="24" customHeight="1"/>
    <row r="23" ht="24" customHeight="1"/>
    <row r="24" ht="24" customHeight="1"/>
    <row r="25" ht="24" customHeight="1"/>
    <row r="26" ht="24" customHeight="1"/>
  </sheetData>
  <mergeCells count="1">
    <mergeCell ref="J1:T1"/>
  </mergeCells>
  <phoneticPr fontId="5" type="noConversion"/>
  <printOptions horizontalCentered="1"/>
  <pageMargins left="1.2204724409448819" right="1.2204724409448819" top="1.1023622047244095" bottom="2.3228346456692917" header="0" footer="0"/>
  <pageSetup paperSize="9" scale="81" orientation="portrait" horizontalDpi="200"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71"/>
  <sheetViews>
    <sheetView view="pageBreakPreview" zoomScaleSheetLayoutView="100" workbookViewId="0">
      <pane xSplit="1" ySplit="6" topLeftCell="B7" activePane="bottomRight" state="frozen"/>
      <selection activeCell="Q15" sqref="Q15"/>
      <selection pane="topRight" activeCell="Q15" sqref="Q15"/>
      <selection pane="bottomLeft" activeCell="Q15" sqref="Q15"/>
      <selection pane="bottomRight" activeCell="Q15" sqref="Q15"/>
    </sheetView>
  </sheetViews>
  <sheetFormatPr defaultColWidth="9" defaultRowHeight="12"/>
  <cols>
    <col min="1" max="1" width="6.375" style="280" customWidth="1"/>
    <col min="2" max="7" width="5.625" style="334" customWidth="1"/>
    <col min="8" max="25" width="5.625" style="280" customWidth="1"/>
    <col min="26" max="26" width="7.625" style="337" customWidth="1"/>
    <col min="27" max="27" width="8.25" style="280" customWidth="1"/>
    <col min="28" max="28" width="6.75" style="280" customWidth="1"/>
    <col min="29" max="16384" width="9" style="280"/>
  </cols>
  <sheetData>
    <row r="1" spans="1:29" s="251" customFormat="1" ht="20.100000000000001" customHeight="1">
      <c r="A1" s="271" t="s">
        <v>516</v>
      </c>
      <c r="B1" s="503"/>
      <c r="C1" s="503"/>
      <c r="D1" s="503"/>
      <c r="E1" s="503"/>
      <c r="F1" s="505"/>
      <c r="G1" s="505"/>
      <c r="H1" s="505"/>
      <c r="I1" s="505"/>
      <c r="J1" s="505"/>
      <c r="K1" s="506"/>
      <c r="L1" s="271"/>
      <c r="M1" s="271"/>
      <c r="N1" s="271"/>
      <c r="O1" s="404"/>
      <c r="P1" s="271"/>
      <c r="Q1" s="963" t="s">
        <v>517</v>
      </c>
      <c r="R1" s="963"/>
      <c r="S1" s="963"/>
      <c r="T1" s="963"/>
      <c r="U1" s="963"/>
      <c r="V1" s="963"/>
      <c r="W1" s="963"/>
      <c r="X1" s="963"/>
      <c r="Y1" s="963"/>
      <c r="Z1" s="963"/>
      <c r="AA1" s="963"/>
      <c r="AB1" s="963"/>
      <c r="AC1" s="963"/>
    </row>
    <row r="2" spans="1:29" ht="20.100000000000001" customHeight="1" thickBot="1">
      <c r="A2" s="273" t="s">
        <v>113</v>
      </c>
      <c r="B2" s="507"/>
      <c r="C2" s="507"/>
      <c r="D2" s="507"/>
      <c r="E2" s="507"/>
      <c r="F2" s="507"/>
      <c r="G2" s="507"/>
      <c r="H2" s="507"/>
      <c r="I2" s="507"/>
      <c r="J2" s="507"/>
      <c r="K2" s="273"/>
      <c r="L2" s="273"/>
      <c r="M2" s="273"/>
      <c r="N2" s="273"/>
      <c r="O2" s="273"/>
      <c r="P2" s="273"/>
      <c r="Q2" s="273"/>
      <c r="R2" s="273"/>
      <c r="S2" s="273"/>
      <c r="T2" s="273"/>
      <c r="U2" s="273"/>
      <c r="V2" s="273"/>
      <c r="W2" s="273"/>
      <c r="X2" s="273"/>
      <c r="Y2" s="273"/>
      <c r="Z2" s="273"/>
      <c r="AA2" s="273"/>
      <c r="AB2" s="273"/>
      <c r="AC2" s="278" t="s">
        <v>0</v>
      </c>
    </row>
    <row r="3" spans="1:29" s="252" customFormat="1" ht="20.100000000000001" customHeight="1" thickTop="1">
      <c r="A3" s="255" t="s">
        <v>88</v>
      </c>
      <c r="B3" s="508" t="s">
        <v>42</v>
      </c>
      <c r="C3" s="508"/>
      <c r="D3" s="509"/>
      <c r="E3" s="1023" t="s">
        <v>518</v>
      </c>
      <c r="F3" s="1024"/>
      <c r="G3" s="1025"/>
      <c r="H3" s="1023" t="s">
        <v>519</v>
      </c>
      <c r="I3" s="1024"/>
      <c r="J3" s="1025"/>
      <c r="K3" s="510" t="s">
        <v>44</v>
      </c>
      <c r="L3" s="511"/>
      <c r="M3" s="512"/>
      <c r="N3" s="1026" t="s">
        <v>45</v>
      </c>
      <c r="O3" s="1027"/>
      <c r="P3" s="1027"/>
      <c r="Q3" s="510" t="s">
        <v>46</v>
      </c>
      <c r="R3" s="511"/>
      <c r="S3" s="513"/>
      <c r="T3" s="512" t="s">
        <v>43</v>
      </c>
      <c r="U3" s="511"/>
      <c r="V3" s="512"/>
      <c r="W3" s="510" t="s">
        <v>520</v>
      </c>
      <c r="X3" s="511"/>
      <c r="Y3" s="512"/>
      <c r="Z3" s="514" t="s">
        <v>47</v>
      </c>
      <c r="AA3" s="511"/>
      <c r="AB3" s="515"/>
      <c r="AC3" s="516" t="s">
        <v>101</v>
      </c>
    </row>
    <row r="4" spans="1:29" s="252" customFormat="1" ht="20.100000000000001" customHeight="1">
      <c r="A4" s="517"/>
      <c r="B4" s="518" t="s">
        <v>57</v>
      </c>
      <c r="C4" s="518"/>
      <c r="D4" s="519"/>
      <c r="E4" s="1020" t="s">
        <v>48</v>
      </c>
      <c r="F4" s="1021"/>
      <c r="G4" s="1022"/>
      <c r="H4" s="1020" t="s">
        <v>521</v>
      </c>
      <c r="I4" s="1021"/>
      <c r="J4" s="1022"/>
      <c r="K4" s="514" t="s">
        <v>522</v>
      </c>
      <c r="L4" s="511"/>
      <c r="M4" s="331"/>
      <c r="N4" s="1028" t="s">
        <v>523</v>
      </c>
      <c r="O4" s="1029"/>
      <c r="P4" s="1029"/>
      <c r="Q4" s="779" t="s">
        <v>49</v>
      </c>
      <c r="R4" s="511"/>
      <c r="S4" s="496"/>
      <c r="T4" s="1028" t="s">
        <v>524</v>
      </c>
      <c r="U4" s="1029"/>
      <c r="V4" s="1030"/>
      <c r="W4" s="499" t="s">
        <v>525</v>
      </c>
      <c r="X4" s="520"/>
      <c r="Y4" s="498"/>
      <c r="Z4" s="514" t="s">
        <v>50</v>
      </c>
      <c r="AA4" s="511"/>
      <c r="AB4" s="331"/>
      <c r="AC4" s="521"/>
    </row>
    <row r="5" spans="1:29" s="252" customFormat="1" ht="20.100000000000001" customHeight="1">
      <c r="A5" s="517"/>
      <c r="B5" s="780" t="s">
        <v>51</v>
      </c>
      <c r="C5" s="780" t="s">
        <v>1</v>
      </c>
      <c r="D5" s="780" t="s">
        <v>2</v>
      </c>
      <c r="E5" s="537" t="s">
        <v>51</v>
      </c>
      <c r="F5" s="781" t="s">
        <v>1</v>
      </c>
      <c r="G5" s="535" t="s">
        <v>2</v>
      </c>
      <c r="H5" s="537" t="s">
        <v>51</v>
      </c>
      <c r="I5" s="781" t="s">
        <v>1</v>
      </c>
      <c r="J5" s="535" t="s">
        <v>2</v>
      </c>
      <c r="K5" s="782" t="s">
        <v>51</v>
      </c>
      <c r="L5" s="782" t="s">
        <v>1</v>
      </c>
      <c r="M5" s="782" t="s">
        <v>2</v>
      </c>
      <c r="N5" s="782" t="s">
        <v>51</v>
      </c>
      <c r="O5" s="782" t="s">
        <v>1</v>
      </c>
      <c r="P5" s="633" t="s">
        <v>2</v>
      </c>
      <c r="Q5" s="782" t="s">
        <v>51</v>
      </c>
      <c r="R5" s="782" t="s">
        <v>1</v>
      </c>
      <c r="S5" s="782" t="s">
        <v>2</v>
      </c>
      <c r="T5" s="782" t="s">
        <v>51</v>
      </c>
      <c r="U5" s="782" t="s">
        <v>1</v>
      </c>
      <c r="V5" s="782" t="s">
        <v>2</v>
      </c>
      <c r="W5" s="782" t="s">
        <v>51</v>
      </c>
      <c r="X5" s="782" t="s">
        <v>1</v>
      </c>
      <c r="Y5" s="782" t="s">
        <v>2</v>
      </c>
      <c r="Z5" s="782" t="s">
        <v>51</v>
      </c>
      <c r="AA5" s="782" t="s">
        <v>1</v>
      </c>
      <c r="AB5" s="782" t="s">
        <v>2</v>
      </c>
      <c r="AC5" s="521"/>
    </row>
    <row r="6" spans="1:29" s="262" customFormat="1" ht="20.100000000000001" customHeight="1">
      <c r="A6" s="522" t="s">
        <v>526</v>
      </c>
      <c r="B6" s="538" t="s">
        <v>57</v>
      </c>
      <c r="C6" s="500" t="s">
        <v>4</v>
      </c>
      <c r="D6" s="500" t="s">
        <v>5</v>
      </c>
      <c r="E6" s="538" t="s">
        <v>57</v>
      </c>
      <c r="F6" s="536" t="s">
        <v>4</v>
      </c>
      <c r="G6" s="534" t="s">
        <v>5</v>
      </c>
      <c r="H6" s="538" t="s">
        <v>57</v>
      </c>
      <c r="I6" s="536" t="s">
        <v>4</v>
      </c>
      <c r="J6" s="534" t="s">
        <v>5</v>
      </c>
      <c r="K6" s="538" t="s">
        <v>57</v>
      </c>
      <c r="L6" s="502" t="s">
        <v>4</v>
      </c>
      <c r="M6" s="502" t="s">
        <v>5</v>
      </c>
      <c r="N6" s="538" t="s">
        <v>57</v>
      </c>
      <c r="O6" s="502" t="s">
        <v>4</v>
      </c>
      <c r="P6" s="502" t="s">
        <v>5</v>
      </c>
      <c r="Q6" s="538" t="s">
        <v>57</v>
      </c>
      <c r="R6" s="502" t="s">
        <v>4</v>
      </c>
      <c r="S6" s="502" t="s">
        <v>5</v>
      </c>
      <c r="T6" s="538" t="s">
        <v>57</v>
      </c>
      <c r="U6" s="502" t="s">
        <v>4</v>
      </c>
      <c r="V6" s="502" t="s">
        <v>5</v>
      </c>
      <c r="W6" s="538" t="s">
        <v>57</v>
      </c>
      <c r="X6" s="502" t="s">
        <v>4</v>
      </c>
      <c r="Y6" s="502" t="s">
        <v>5</v>
      </c>
      <c r="Z6" s="538" t="s">
        <v>57</v>
      </c>
      <c r="AA6" s="502" t="s">
        <v>4</v>
      </c>
      <c r="AB6" s="502" t="s">
        <v>5</v>
      </c>
      <c r="AC6" s="523" t="s">
        <v>527</v>
      </c>
    </row>
    <row r="7" spans="1:29" s="267" customFormat="1" ht="24.2" customHeight="1">
      <c r="A7" s="268">
        <v>2015</v>
      </c>
      <c r="B7" s="525">
        <v>7254</v>
      </c>
      <c r="C7" s="525">
        <v>5575</v>
      </c>
      <c r="D7" s="525">
        <v>1679</v>
      </c>
      <c r="E7" s="525">
        <v>433</v>
      </c>
      <c r="F7" s="525">
        <v>164</v>
      </c>
      <c r="G7" s="525">
        <v>269</v>
      </c>
      <c r="H7" s="524" t="s">
        <v>312</v>
      </c>
      <c r="I7" s="524" t="s">
        <v>312</v>
      </c>
      <c r="J7" s="524" t="s">
        <v>312</v>
      </c>
      <c r="K7" s="525">
        <v>95</v>
      </c>
      <c r="L7" s="525">
        <v>54</v>
      </c>
      <c r="M7" s="525">
        <v>41</v>
      </c>
      <c r="N7" s="525">
        <v>654</v>
      </c>
      <c r="O7" s="525">
        <v>482</v>
      </c>
      <c r="P7" s="525">
        <v>172</v>
      </c>
      <c r="Q7" s="525">
        <v>625</v>
      </c>
      <c r="R7" s="525">
        <v>312</v>
      </c>
      <c r="S7" s="525">
        <v>313</v>
      </c>
      <c r="T7" s="525">
        <v>46</v>
      </c>
      <c r="U7" s="525">
        <v>12</v>
      </c>
      <c r="V7" s="525">
        <v>34</v>
      </c>
      <c r="W7" s="525">
        <v>5</v>
      </c>
      <c r="X7" s="525">
        <v>3</v>
      </c>
      <c r="Y7" s="525">
        <v>2</v>
      </c>
      <c r="Z7" s="525">
        <v>5396</v>
      </c>
      <c r="AA7" s="525">
        <v>4548</v>
      </c>
      <c r="AB7" s="525">
        <v>848</v>
      </c>
      <c r="AC7" s="501">
        <v>2015</v>
      </c>
    </row>
    <row r="8" spans="1:29" s="266" customFormat="1" ht="24.2" customHeight="1">
      <c r="A8" s="268">
        <v>2016</v>
      </c>
      <c r="B8" s="525">
        <v>7298</v>
      </c>
      <c r="C8" s="525">
        <v>5636</v>
      </c>
      <c r="D8" s="525">
        <v>1662</v>
      </c>
      <c r="E8" s="525">
        <v>433</v>
      </c>
      <c r="F8" s="525">
        <v>161</v>
      </c>
      <c r="G8" s="525">
        <v>272</v>
      </c>
      <c r="H8" s="524" t="s">
        <v>312</v>
      </c>
      <c r="I8" s="524" t="s">
        <v>312</v>
      </c>
      <c r="J8" s="524" t="s">
        <v>312</v>
      </c>
      <c r="K8" s="525">
        <v>101</v>
      </c>
      <c r="L8" s="525">
        <v>58</v>
      </c>
      <c r="M8" s="525">
        <v>43</v>
      </c>
      <c r="N8" s="525">
        <v>698</v>
      </c>
      <c r="O8" s="525">
        <v>531</v>
      </c>
      <c r="P8" s="525">
        <v>167</v>
      </c>
      <c r="Q8" s="525">
        <v>640</v>
      </c>
      <c r="R8" s="525">
        <v>321</v>
      </c>
      <c r="S8" s="525">
        <v>319</v>
      </c>
      <c r="T8" s="525">
        <v>44</v>
      </c>
      <c r="U8" s="525">
        <v>12</v>
      </c>
      <c r="V8" s="525">
        <v>32</v>
      </c>
      <c r="W8" s="525">
        <v>3</v>
      </c>
      <c r="X8" s="525">
        <v>3</v>
      </c>
      <c r="Y8" s="456">
        <v>0</v>
      </c>
      <c r="Z8" s="525">
        <v>5379</v>
      </c>
      <c r="AA8" s="525">
        <v>4550</v>
      </c>
      <c r="AB8" s="525">
        <v>829</v>
      </c>
      <c r="AC8" s="501">
        <v>2016</v>
      </c>
    </row>
    <row r="9" spans="1:29" s="266" customFormat="1" ht="24.2" customHeight="1">
      <c r="A9" s="268">
        <v>2017</v>
      </c>
      <c r="B9" s="525">
        <v>7121</v>
      </c>
      <c r="C9" s="525">
        <v>5383</v>
      </c>
      <c r="D9" s="525">
        <v>1738</v>
      </c>
      <c r="E9" s="525">
        <v>421</v>
      </c>
      <c r="F9" s="525">
        <v>155</v>
      </c>
      <c r="G9" s="525">
        <v>266</v>
      </c>
      <c r="H9" s="524" t="s">
        <v>312</v>
      </c>
      <c r="I9" s="524" t="s">
        <v>312</v>
      </c>
      <c r="J9" s="524" t="s">
        <v>312</v>
      </c>
      <c r="K9" s="525">
        <v>104</v>
      </c>
      <c r="L9" s="525">
        <v>61</v>
      </c>
      <c r="M9" s="525">
        <v>43</v>
      </c>
      <c r="N9" s="525">
        <v>686</v>
      </c>
      <c r="O9" s="525">
        <v>524</v>
      </c>
      <c r="P9" s="525">
        <v>162</v>
      </c>
      <c r="Q9" s="525">
        <v>27</v>
      </c>
      <c r="R9" s="525">
        <v>19</v>
      </c>
      <c r="S9" s="525">
        <v>8</v>
      </c>
      <c r="T9" s="525">
        <v>45</v>
      </c>
      <c r="U9" s="525">
        <v>14</v>
      </c>
      <c r="V9" s="525">
        <v>31</v>
      </c>
      <c r="W9" s="525">
        <v>3</v>
      </c>
      <c r="X9" s="525">
        <v>3</v>
      </c>
      <c r="Y9" s="456">
        <v>0</v>
      </c>
      <c r="Z9" s="525">
        <v>5835</v>
      </c>
      <c r="AA9" s="525">
        <v>4607</v>
      </c>
      <c r="AB9" s="525">
        <v>1228</v>
      </c>
      <c r="AC9" s="501">
        <v>2017</v>
      </c>
    </row>
    <row r="10" spans="1:29" s="266" customFormat="1" ht="24.2" customHeight="1">
      <c r="A10" s="268">
        <v>2018</v>
      </c>
      <c r="B10" s="525">
        <v>7299</v>
      </c>
      <c r="C10" s="525">
        <v>5505</v>
      </c>
      <c r="D10" s="525">
        <v>1794</v>
      </c>
      <c r="E10" s="525">
        <v>410</v>
      </c>
      <c r="F10" s="525">
        <v>151</v>
      </c>
      <c r="G10" s="525">
        <v>259</v>
      </c>
      <c r="H10" s="524" t="s">
        <v>312</v>
      </c>
      <c r="I10" s="524" t="s">
        <v>312</v>
      </c>
      <c r="J10" s="524" t="s">
        <v>312</v>
      </c>
      <c r="K10" s="525">
        <v>106</v>
      </c>
      <c r="L10" s="525">
        <v>63</v>
      </c>
      <c r="M10" s="525">
        <v>43</v>
      </c>
      <c r="N10" s="525">
        <v>669</v>
      </c>
      <c r="O10" s="525">
        <v>513</v>
      </c>
      <c r="P10" s="525">
        <v>156</v>
      </c>
      <c r="Q10" s="525">
        <v>798</v>
      </c>
      <c r="R10" s="525">
        <v>380</v>
      </c>
      <c r="S10" s="525">
        <v>418</v>
      </c>
      <c r="T10" s="525">
        <v>48</v>
      </c>
      <c r="U10" s="525">
        <v>15</v>
      </c>
      <c r="V10" s="525">
        <v>33</v>
      </c>
      <c r="W10" s="525">
        <v>4</v>
      </c>
      <c r="X10" s="525">
        <v>3</v>
      </c>
      <c r="Y10" s="525">
        <v>1</v>
      </c>
      <c r="Z10" s="525">
        <v>5264</v>
      </c>
      <c r="AA10" s="525">
        <v>4380</v>
      </c>
      <c r="AB10" s="525">
        <v>884</v>
      </c>
      <c r="AC10" s="501">
        <v>2018</v>
      </c>
    </row>
    <row r="11" spans="1:29" s="267" customFormat="1" ht="24.2" customHeight="1">
      <c r="A11" s="268">
        <v>2019</v>
      </c>
      <c r="B11" s="525">
        <v>7464</v>
      </c>
      <c r="C11" s="525">
        <v>5600</v>
      </c>
      <c r="D11" s="525">
        <v>1864</v>
      </c>
      <c r="E11" s="525">
        <v>399</v>
      </c>
      <c r="F11" s="525">
        <v>146</v>
      </c>
      <c r="G11" s="525">
        <v>253</v>
      </c>
      <c r="H11" s="524" t="s">
        <v>312</v>
      </c>
      <c r="I11" s="524" t="s">
        <v>312</v>
      </c>
      <c r="J11" s="524" t="s">
        <v>312</v>
      </c>
      <c r="K11" s="525">
        <v>98</v>
      </c>
      <c r="L11" s="525">
        <v>60</v>
      </c>
      <c r="M11" s="525">
        <v>38</v>
      </c>
      <c r="N11" s="525">
        <v>663</v>
      </c>
      <c r="O11" s="525">
        <v>495</v>
      </c>
      <c r="P11" s="525">
        <v>168</v>
      </c>
      <c r="Q11" s="525">
        <v>820</v>
      </c>
      <c r="R11" s="525">
        <v>388</v>
      </c>
      <c r="S11" s="525">
        <v>432</v>
      </c>
      <c r="T11" s="525">
        <v>58</v>
      </c>
      <c r="U11" s="525">
        <v>14</v>
      </c>
      <c r="V11" s="525">
        <v>44</v>
      </c>
      <c r="W11" s="525">
        <v>3</v>
      </c>
      <c r="X11" s="525">
        <v>3</v>
      </c>
      <c r="Y11" s="456">
        <v>0</v>
      </c>
      <c r="Z11" s="525">
        <v>5423</v>
      </c>
      <c r="AA11" s="525">
        <v>4494</v>
      </c>
      <c r="AB11" s="525">
        <v>929</v>
      </c>
      <c r="AC11" s="501">
        <v>2019</v>
      </c>
    </row>
    <row r="12" spans="1:29" s="266" customFormat="1" ht="24.2" customHeight="1">
      <c r="A12" s="268">
        <v>2020</v>
      </c>
      <c r="B12" s="525">
        <v>7011</v>
      </c>
      <c r="C12" s="525">
        <v>5180</v>
      </c>
      <c r="D12" s="525">
        <v>1831</v>
      </c>
      <c r="E12" s="525">
        <v>394</v>
      </c>
      <c r="F12" s="525">
        <v>143</v>
      </c>
      <c r="G12" s="525">
        <v>251</v>
      </c>
      <c r="H12" s="525">
        <v>527</v>
      </c>
      <c r="I12" s="525">
        <v>298</v>
      </c>
      <c r="J12" s="525">
        <v>229</v>
      </c>
      <c r="K12" s="525">
        <v>96</v>
      </c>
      <c r="L12" s="525">
        <v>57</v>
      </c>
      <c r="M12" s="525">
        <v>39</v>
      </c>
      <c r="N12" s="525">
        <v>583</v>
      </c>
      <c r="O12" s="525">
        <v>422</v>
      </c>
      <c r="P12" s="525">
        <v>164</v>
      </c>
      <c r="Q12" s="525">
        <v>867</v>
      </c>
      <c r="R12" s="525">
        <v>422</v>
      </c>
      <c r="S12" s="525">
        <v>445</v>
      </c>
      <c r="T12" s="525">
        <v>54</v>
      </c>
      <c r="U12" s="525">
        <v>11</v>
      </c>
      <c r="V12" s="525">
        <v>43</v>
      </c>
      <c r="W12" s="525">
        <v>5</v>
      </c>
      <c r="X12" s="525">
        <v>4</v>
      </c>
      <c r="Y12" s="525">
        <v>1</v>
      </c>
      <c r="Z12" s="525">
        <v>4485</v>
      </c>
      <c r="AA12" s="525">
        <v>3823</v>
      </c>
      <c r="AB12" s="525">
        <v>662</v>
      </c>
      <c r="AC12" s="501">
        <v>2020</v>
      </c>
    </row>
    <row r="13" spans="1:29" s="267" customFormat="1" ht="24.2" customHeight="1">
      <c r="A13" s="268">
        <v>2021</v>
      </c>
      <c r="B13" s="525">
        <v>6789</v>
      </c>
      <c r="C13" s="525">
        <v>4663</v>
      </c>
      <c r="D13" s="525">
        <v>2126</v>
      </c>
      <c r="E13" s="525">
        <v>381</v>
      </c>
      <c r="F13" s="525">
        <v>138</v>
      </c>
      <c r="G13" s="525">
        <v>243</v>
      </c>
      <c r="H13" s="525">
        <v>536</v>
      </c>
      <c r="I13" s="525">
        <v>308</v>
      </c>
      <c r="J13" s="525">
        <v>228</v>
      </c>
      <c r="K13" s="525">
        <v>90</v>
      </c>
      <c r="L13" s="525">
        <v>50</v>
      </c>
      <c r="M13" s="525">
        <v>40</v>
      </c>
      <c r="N13" s="525">
        <v>545</v>
      </c>
      <c r="O13" s="525">
        <v>383</v>
      </c>
      <c r="P13" s="525">
        <v>162</v>
      </c>
      <c r="Q13" s="525">
        <v>991</v>
      </c>
      <c r="R13" s="525">
        <v>516</v>
      </c>
      <c r="S13" s="525">
        <v>475</v>
      </c>
      <c r="T13" s="525">
        <v>61</v>
      </c>
      <c r="U13" s="525">
        <v>9</v>
      </c>
      <c r="V13" s="525">
        <v>52</v>
      </c>
      <c r="W13" s="525">
        <v>4</v>
      </c>
      <c r="X13" s="525">
        <v>4</v>
      </c>
      <c r="Y13" s="456">
        <v>0</v>
      </c>
      <c r="Z13" s="525">
        <v>5626</v>
      </c>
      <c r="AA13" s="525">
        <v>4314</v>
      </c>
      <c r="AB13" s="525">
        <v>1312</v>
      </c>
      <c r="AC13" s="501">
        <v>2021</v>
      </c>
    </row>
    <row r="14" spans="1:29" s="267" customFormat="1" ht="24.2" customHeight="1">
      <c r="A14" s="268">
        <v>2022</v>
      </c>
      <c r="B14" s="525">
        <v>7488</v>
      </c>
      <c r="C14" s="525">
        <v>5538</v>
      </c>
      <c r="D14" s="525">
        <v>1950</v>
      </c>
      <c r="E14" s="525">
        <v>392</v>
      </c>
      <c r="F14" s="525">
        <v>144</v>
      </c>
      <c r="G14" s="525">
        <v>248</v>
      </c>
      <c r="H14" s="525">
        <v>500</v>
      </c>
      <c r="I14" s="525">
        <v>287</v>
      </c>
      <c r="J14" s="525">
        <v>213</v>
      </c>
      <c r="K14" s="525">
        <v>94</v>
      </c>
      <c r="L14" s="525">
        <v>55</v>
      </c>
      <c r="M14" s="525">
        <v>39</v>
      </c>
      <c r="N14" s="525">
        <v>612</v>
      </c>
      <c r="O14" s="525">
        <v>442</v>
      </c>
      <c r="P14" s="525">
        <v>170</v>
      </c>
      <c r="Q14" s="525">
        <v>1191</v>
      </c>
      <c r="R14" s="525">
        <v>650</v>
      </c>
      <c r="S14" s="525">
        <v>541</v>
      </c>
      <c r="T14" s="525">
        <v>63</v>
      </c>
      <c r="U14" s="525">
        <v>10</v>
      </c>
      <c r="V14" s="525">
        <v>53</v>
      </c>
      <c r="W14" s="525">
        <v>4</v>
      </c>
      <c r="X14" s="525">
        <v>4</v>
      </c>
      <c r="Y14" s="456">
        <v>0</v>
      </c>
      <c r="Z14" s="525">
        <v>4632</v>
      </c>
      <c r="AA14" s="525">
        <v>3946</v>
      </c>
      <c r="AB14" s="525">
        <v>686</v>
      </c>
      <c r="AC14" s="501">
        <v>2022</v>
      </c>
    </row>
    <row r="15" spans="1:29" s="267" customFormat="1" ht="24.2" customHeight="1">
      <c r="A15" s="773">
        <v>2023</v>
      </c>
      <c r="B15" s="783">
        <v>8634</v>
      </c>
      <c r="C15" s="675">
        <v>6335</v>
      </c>
      <c r="D15" s="675">
        <v>2299</v>
      </c>
      <c r="E15" s="675">
        <v>464</v>
      </c>
      <c r="F15" s="675">
        <v>157</v>
      </c>
      <c r="G15" s="675">
        <v>307</v>
      </c>
      <c r="H15" s="675">
        <v>590</v>
      </c>
      <c r="I15" s="675">
        <v>327</v>
      </c>
      <c r="J15" s="675">
        <v>263</v>
      </c>
      <c r="K15" s="675">
        <v>100</v>
      </c>
      <c r="L15" s="675">
        <v>59</v>
      </c>
      <c r="M15" s="675">
        <v>41</v>
      </c>
      <c r="N15" s="675">
        <v>631</v>
      </c>
      <c r="O15" s="675">
        <v>443</v>
      </c>
      <c r="P15" s="675">
        <v>188</v>
      </c>
      <c r="Q15" s="675">
        <v>1217</v>
      </c>
      <c r="R15" s="675">
        <v>683</v>
      </c>
      <c r="S15" s="675">
        <v>533</v>
      </c>
      <c r="T15" s="675">
        <v>84</v>
      </c>
      <c r="U15" s="675">
        <v>15</v>
      </c>
      <c r="V15" s="675">
        <v>69</v>
      </c>
      <c r="W15" s="675">
        <v>11</v>
      </c>
      <c r="X15" s="675">
        <v>8</v>
      </c>
      <c r="Y15" s="675">
        <v>3</v>
      </c>
      <c r="Z15" s="784">
        <v>5537</v>
      </c>
      <c r="AA15" s="784">
        <v>4642</v>
      </c>
      <c r="AB15" s="785">
        <v>895</v>
      </c>
      <c r="AC15" s="501">
        <v>2023</v>
      </c>
    </row>
    <row r="16" spans="1:29" s="266" customFormat="1" ht="24.2" customHeight="1">
      <c r="A16" s="576">
        <v>2024</v>
      </c>
      <c r="B16" s="892">
        <v>9883</v>
      </c>
      <c r="C16" s="893">
        <v>7110</v>
      </c>
      <c r="D16" s="893">
        <v>2773</v>
      </c>
      <c r="E16" s="893">
        <v>502</v>
      </c>
      <c r="F16" s="893">
        <v>176</v>
      </c>
      <c r="G16" s="893">
        <v>326</v>
      </c>
      <c r="H16" s="893">
        <v>606</v>
      </c>
      <c r="I16" s="893">
        <v>327</v>
      </c>
      <c r="J16" s="893">
        <v>279</v>
      </c>
      <c r="K16" s="893">
        <v>102</v>
      </c>
      <c r="L16" s="893">
        <v>58</v>
      </c>
      <c r="M16" s="893">
        <v>44</v>
      </c>
      <c r="N16" s="893">
        <v>672</v>
      </c>
      <c r="O16" s="893">
        <v>471</v>
      </c>
      <c r="P16" s="893">
        <v>201</v>
      </c>
      <c r="Q16" s="893">
        <v>1540</v>
      </c>
      <c r="R16" s="893">
        <v>839</v>
      </c>
      <c r="S16" s="893">
        <v>701</v>
      </c>
      <c r="T16" s="893">
        <v>109</v>
      </c>
      <c r="U16" s="893">
        <v>19</v>
      </c>
      <c r="V16" s="893">
        <v>90</v>
      </c>
      <c r="W16" s="893">
        <v>9</v>
      </c>
      <c r="X16" s="893">
        <v>8</v>
      </c>
      <c r="Y16" s="893">
        <v>1</v>
      </c>
      <c r="Z16" s="894">
        <v>6343</v>
      </c>
      <c r="AA16" s="894">
        <v>5212</v>
      </c>
      <c r="AB16" s="894">
        <v>1131</v>
      </c>
      <c r="AC16" s="641">
        <v>2024</v>
      </c>
    </row>
    <row r="17" spans="1:29" s="457" customFormat="1" ht="24.2" customHeight="1">
      <c r="A17" s="526" t="s">
        <v>325</v>
      </c>
      <c r="B17" s="895">
        <v>821</v>
      </c>
      <c r="C17" s="896">
        <v>579</v>
      </c>
      <c r="D17" s="896">
        <v>242</v>
      </c>
      <c r="E17" s="896">
        <v>30</v>
      </c>
      <c r="F17" s="896">
        <v>7</v>
      </c>
      <c r="G17" s="896">
        <v>23</v>
      </c>
      <c r="H17" s="896">
        <v>42</v>
      </c>
      <c r="I17" s="896">
        <v>20</v>
      </c>
      <c r="J17" s="896">
        <v>22</v>
      </c>
      <c r="K17" s="896">
        <v>1</v>
      </c>
      <c r="L17" s="896">
        <v>1</v>
      </c>
      <c r="M17" s="896">
        <v>0</v>
      </c>
      <c r="N17" s="896">
        <v>73</v>
      </c>
      <c r="O17" s="896">
        <v>50</v>
      </c>
      <c r="P17" s="896">
        <v>23</v>
      </c>
      <c r="Q17" s="896">
        <v>100</v>
      </c>
      <c r="R17" s="896">
        <v>47</v>
      </c>
      <c r="S17" s="896">
        <v>53</v>
      </c>
      <c r="T17" s="896">
        <v>6</v>
      </c>
      <c r="U17" s="896">
        <v>1</v>
      </c>
      <c r="V17" s="896">
        <v>5</v>
      </c>
      <c r="W17" s="896">
        <v>1</v>
      </c>
      <c r="X17" s="896">
        <v>1</v>
      </c>
      <c r="Y17" s="896">
        <v>0</v>
      </c>
      <c r="Z17" s="896">
        <v>568</v>
      </c>
      <c r="AA17" s="896">
        <v>452</v>
      </c>
      <c r="AB17" s="897">
        <v>116</v>
      </c>
      <c r="AC17" s="527" t="s">
        <v>326</v>
      </c>
    </row>
    <row r="18" spans="1:29" s="457" customFormat="1" ht="24.2" customHeight="1">
      <c r="A18" s="526" t="s">
        <v>7</v>
      </c>
      <c r="B18" s="898">
        <v>1595</v>
      </c>
      <c r="C18" s="899">
        <v>1311</v>
      </c>
      <c r="D18" s="899">
        <v>284</v>
      </c>
      <c r="E18" s="899">
        <v>9</v>
      </c>
      <c r="F18" s="899">
        <v>3</v>
      </c>
      <c r="G18" s="899">
        <v>6</v>
      </c>
      <c r="H18" s="899">
        <v>24</v>
      </c>
      <c r="I18" s="899">
        <v>19</v>
      </c>
      <c r="J18" s="899">
        <v>5</v>
      </c>
      <c r="K18" s="900">
        <v>0</v>
      </c>
      <c r="L18" s="899">
        <v>0</v>
      </c>
      <c r="M18" s="899">
        <v>0</v>
      </c>
      <c r="N18" s="899">
        <v>130</v>
      </c>
      <c r="O18" s="899">
        <v>119</v>
      </c>
      <c r="P18" s="899">
        <v>11</v>
      </c>
      <c r="Q18" s="899">
        <v>423</v>
      </c>
      <c r="R18" s="899">
        <v>258</v>
      </c>
      <c r="S18" s="899">
        <v>165</v>
      </c>
      <c r="T18" s="899">
        <v>1</v>
      </c>
      <c r="U18" s="899">
        <v>0</v>
      </c>
      <c r="V18" s="899">
        <v>1</v>
      </c>
      <c r="W18" s="899">
        <v>0</v>
      </c>
      <c r="X18" s="899">
        <v>0</v>
      </c>
      <c r="Y18" s="899">
        <v>0</v>
      </c>
      <c r="Z18" s="899">
        <v>1008</v>
      </c>
      <c r="AA18" s="899">
        <v>912</v>
      </c>
      <c r="AB18" s="901">
        <v>96</v>
      </c>
      <c r="AC18" s="528" t="s">
        <v>327</v>
      </c>
    </row>
    <row r="19" spans="1:29" s="457" customFormat="1" ht="24.2" customHeight="1">
      <c r="A19" s="526" t="s">
        <v>8</v>
      </c>
      <c r="B19" s="898">
        <v>1411</v>
      </c>
      <c r="C19" s="899">
        <v>1283</v>
      </c>
      <c r="D19" s="899">
        <v>128</v>
      </c>
      <c r="E19" s="899">
        <v>17</v>
      </c>
      <c r="F19" s="899">
        <v>9</v>
      </c>
      <c r="G19" s="899">
        <v>8</v>
      </c>
      <c r="H19" s="899">
        <v>23</v>
      </c>
      <c r="I19" s="899">
        <v>17</v>
      </c>
      <c r="J19" s="899">
        <v>6</v>
      </c>
      <c r="K19" s="899">
        <v>1</v>
      </c>
      <c r="L19" s="899">
        <v>0</v>
      </c>
      <c r="M19" s="899">
        <v>1</v>
      </c>
      <c r="N19" s="899">
        <v>93</v>
      </c>
      <c r="O19" s="899">
        <v>93</v>
      </c>
      <c r="P19" s="899">
        <v>0</v>
      </c>
      <c r="Q19" s="899">
        <v>51</v>
      </c>
      <c r="R19" s="899">
        <v>43</v>
      </c>
      <c r="S19" s="899">
        <v>8</v>
      </c>
      <c r="T19" s="899">
        <v>1</v>
      </c>
      <c r="U19" s="899">
        <v>1</v>
      </c>
      <c r="V19" s="899">
        <v>0</v>
      </c>
      <c r="W19" s="899">
        <v>0</v>
      </c>
      <c r="X19" s="899">
        <v>0</v>
      </c>
      <c r="Y19" s="899">
        <v>0</v>
      </c>
      <c r="Z19" s="899">
        <v>1225</v>
      </c>
      <c r="AA19" s="899">
        <v>1120</v>
      </c>
      <c r="AB19" s="901">
        <v>105</v>
      </c>
      <c r="AC19" s="528" t="s">
        <v>328</v>
      </c>
    </row>
    <row r="20" spans="1:29" s="457" customFormat="1" ht="24.2" customHeight="1">
      <c r="A20" s="526" t="s">
        <v>9</v>
      </c>
      <c r="B20" s="898">
        <v>1772</v>
      </c>
      <c r="C20" s="899">
        <v>1447</v>
      </c>
      <c r="D20" s="899">
        <v>325</v>
      </c>
      <c r="E20" s="899">
        <v>44</v>
      </c>
      <c r="F20" s="899">
        <v>23</v>
      </c>
      <c r="G20" s="899">
        <v>21</v>
      </c>
      <c r="H20" s="899">
        <v>68</v>
      </c>
      <c r="I20" s="899">
        <v>48</v>
      </c>
      <c r="J20" s="899">
        <v>20</v>
      </c>
      <c r="K20" s="899">
        <v>2</v>
      </c>
      <c r="L20" s="899">
        <v>0</v>
      </c>
      <c r="M20" s="899">
        <v>2</v>
      </c>
      <c r="N20" s="899">
        <v>145</v>
      </c>
      <c r="O20" s="899">
        <v>120</v>
      </c>
      <c r="P20" s="899">
        <v>25</v>
      </c>
      <c r="Q20" s="899">
        <v>164</v>
      </c>
      <c r="R20" s="899">
        <v>86</v>
      </c>
      <c r="S20" s="899">
        <v>78</v>
      </c>
      <c r="T20" s="899">
        <v>0</v>
      </c>
      <c r="U20" s="899">
        <v>0</v>
      </c>
      <c r="V20" s="899">
        <v>0</v>
      </c>
      <c r="W20" s="899">
        <v>1</v>
      </c>
      <c r="X20" s="899">
        <v>1</v>
      </c>
      <c r="Y20" s="899">
        <v>0</v>
      </c>
      <c r="Z20" s="899">
        <v>1348</v>
      </c>
      <c r="AA20" s="899">
        <v>1169</v>
      </c>
      <c r="AB20" s="901">
        <v>179</v>
      </c>
      <c r="AC20" s="528" t="s">
        <v>329</v>
      </c>
    </row>
    <row r="21" spans="1:29" s="457" customFormat="1" ht="24.2" customHeight="1">
      <c r="A21" s="526" t="s">
        <v>10</v>
      </c>
      <c r="B21" s="898">
        <v>272</v>
      </c>
      <c r="C21" s="899">
        <v>183</v>
      </c>
      <c r="D21" s="899">
        <v>89</v>
      </c>
      <c r="E21" s="899">
        <v>30</v>
      </c>
      <c r="F21" s="899">
        <v>13</v>
      </c>
      <c r="G21" s="899">
        <v>17</v>
      </c>
      <c r="H21" s="899">
        <v>20</v>
      </c>
      <c r="I21" s="899">
        <v>12</v>
      </c>
      <c r="J21" s="899">
        <v>8</v>
      </c>
      <c r="K21" s="899">
        <v>0</v>
      </c>
      <c r="L21" s="899">
        <v>0</v>
      </c>
      <c r="M21" s="899">
        <v>0</v>
      </c>
      <c r="N21" s="899">
        <v>7</v>
      </c>
      <c r="O21" s="899">
        <v>3</v>
      </c>
      <c r="P21" s="899">
        <v>4</v>
      </c>
      <c r="Q21" s="899">
        <v>99</v>
      </c>
      <c r="R21" s="899">
        <v>65</v>
      </c>
      <c r="S21" s="899">
        <v>34</v>
      </c>
      <c r="T21" s="899">
        <v>7</v>
      </c>
      <c r="U21" s="899">
        <v>2</v>
      </c>
      <c r="V21" s="899">
        <v>5</v>
      </c>
      <c r="W21" s="899">
        <v>1</v>
      </c>
      <c r="X21" s="899">
        <v>1</v>
      </c>
      <c r="Y21" s="899">
        <v>0</v>
      </c>
      <c r="Z21" s="899">
        <v>108</v>
      </c>
      <c r="AA21" s="899">
        <v>87</v>
      </c>
      <c r="AB21" s="901">
        <v>21</v>
      </c>
      <c r="AC21" s="528" t="s">
        <v>330</v>
      </c>
    </row>
    <row r="22" spans="1:29" s="457" customFormat="1" ht="24.2" customHeight="1">
      <c r="A22" s="526" t="s">
        <v>331</v>
      </c>
      <c r="B22" s="898">
        <v>92</v>
      </c>
      <c r="C22" s="899">
        <v>64</v>
      </c>
      <c r="D22" s="899">
        <v>28</v>
      </c>
      <c r="E22" s="899">
        <v>3</v>
      </c>
      <c r="F22" s="899">
        <v>0</v>
      </c>
      <c r="G22" s="899">
        <v>3</v>
      </c>
      <c r="H22" s="899">
        <v>5</v>
      </c>
      <c r="I22" s="899">
        <v>3</v>
      </c>
      <c r="J22" s="899">
        <v>2</v>
      </c>
      <c r="K22" s="899">
        <v>0</v>
      </c>
      <c r="L22" s="899">
        <v>0</v>
      </c>
      <c r="M22" s="899">
        <v>0</v>
      </c>
      <c r="N22" s="899">
        <v>8</v>
      </c>
      <c r="O22" s="899">
        <v>4</v>
      </c>
      <c r="P22" s="899">
        <v>4</v>
      </c>
      <c r="Q22" s="899">
        <v>8</v>
      </c>
      <c r="R22" s="899">
        <v>5</v>
      </c>
      <c r="S22" s="899">
        <v>3</v>
      </c>
      <c r="T22" s="899">
        <v>0</v>
      </c>
      <c r="U22" s="899">
        <v>0</v>
      </c>
      <c r="V22" s="899">
        <v>0</v>
      </c>
      <c r="W22" s="899">
        <v>0</v>
      </c>
      <c r="X22" s="899">
        <v>0</v>
      </c>
      <c r="Y22" s="899">
        <v>0</v>
      </c>
      <c r="Z22" s="899">
        <v>68</v>
      </c>
      <c r="AA22" s="899">
        <v>52</v>
      </c>
      <c r="AB22" s="901">
        <v>16</v>
      </c>
      <c r="AC22" s="529" t="s">
        <v>332</v>
      </c>
    </row>
    <row r="23" spans="1:29" s="457" customFormat="1" ht="24.2" customHeight="1">
      <c r="A23" s="526" t="s">
        <v>333</v>
      </c>
      <c r="B23" s="898">
        <v>618</v>
      </c>
      <c r="C23" s="899">
        <v>337</v>
      </c>
      <c r="D23" s="899">
        <v>281</v>
      </c>
      <c r="E23" s="899">
        <v>62</v>
      </c>
      <c r="F23" s="899">
        <v>17</v>
      </c>
      <c r="G23" s="899">
        <v>45</v>
      </c>
      <c r="H23" s="899">
        <v>48</v>
      </c>
      <c r="I23" s="899">
        <v>18</v>
      </c>
      <c r="J23" s="899">
        <v>30</v>
      </c>
      <c r="K23" s="899">
        <v>43</v>
      </c>
      <c r="L23" s="899">
        <v>28</v>
      </c>
      <c r="M23" s="899">
        <v>15</v>
      </c>
      <c r="N23" s="899">
        <v>35</v>
      </c>
      <c r="O23" s="899">
        <v>13</v>
      </c>
      <c r="P23" s="899">
        <v>22</v>
      </c>
      <c r="Q23" s="899">
        <v>89</v>
      </c>
      <c r="R23" s="899">
        <v>47</v>
      </c>
      <c r="S23" s="899">
        <v>42</v>
      </c>
      <c r="T23" s="899">
        <v>22</v>
      </c>
      <c r="U23" s="899">
        <v>5</v>
      </c>
      <c r="V23" s="899">
        <v>17</v>
      </c>
      <c r="W23" s="899">
        <v>1</v>
      </c>
      <c r="X23" s="899">
        <v>1</v>
      </c>
      <c r="Y23" s="899">
        <v>0</v>
      </c>
      <c r="Z23" s="899">
        <v>318</v>
      </c>
      <c r="AA23" s="899">
        <v>208</v>
      </c>
      <c r="AB23" s="901">
        <v>110</v>
      </c>
      <c r="AC23" s="529" t="s">
        <v>334</v>
      </c>
    </row>
    <row r="24" spans="1:29" s="457" customFormat="1" ht="24.2" customHeight="1">
      <c r="A24" s="526" t="s">
        <v>335</v>
      </c>
      <c r="B24" s="898">
        <v>745</v>
      </c>
      <c r="C24" s="899">
        <v>559</v>
      </c>
      <c r="D24" s="899">
        <v>186</v>
      </c>
      <c r="E24" s="899">
        <v>29</v>
      </c>
      <c r="F24" s="899">
        <v>17</v>
      </c>
      <c r="G24" s="899">
        <v>12</v>
      </c>
      <c r="H24" s="899">
        <v>51</v>
      </c>
      <c r="I24" s="899">
        <v>27</v>
      </c>
      <c r="J24" s="899">
        <v>24</v>
      </c>
      <c r="K24" s="899">
        <v>2</v>
      </c>
      <c r="L24" s="899">
        <v>2</v>
      </c>
      <c r="M24" s="899" t="s">
        <v>589</v>
      </c>
      <c r="N24" s="899">
        <v>24</v>
      </c>
      <c r="O24" s="899">
        <v>9</v>
      </c>
      <c r="P24" s="899">
        <v>15</v>
      </c>
      <c r="Q24" s="899">
        <v>93</v>
      </c>
      <c r="R24" s="899">
        <v>54</v>
      </c>
      <c r="S24" s="899">
        <v>39</v>
      </c>
      <c r="T24" s="899">
        <v>3</v>
      </c>
      <c r="U24" s="899">
        <v>0</v>
      </c>
      <c r="V24" s="899">
        <v>3</v>
      </c>
      <c r="W24" s="899">
        <v>1</v>
      </c>
      <c r="X24" s="899">
        <v>1</v>
      </c>
      <c r="Y24" s="899">
        <v>0</v>
      </c>
      <c r="Z24" s="899">
        <v>542</v>
      </c>
      <c r="AA24" s="899">
        <v>449</v>
      </c>
      <c r="AB24" s="901">
        <v>93</v>
      </c>
      <c r="AC24" s="529" t="s">
        <v>336</v>
      </c>
    </row>
    <row r="25" spans="1:29" s="457" customFormat="1" ht="24.2" customHeight="1">
      <c r="A25" s="526" t="s">
        <v>337</v>
      </c>
      <c r="B25" s="898">
        <v>866</v>
      </c>
      <c r="C25" s="899">
        <v>444</v>
      </c>
      <c r="D25" s="899">
        <v>422</v>
      </c>
      <c r="E25" s="899">
        <v>100</v>
      </c>
      <c r="F25" s="899">
        <v>39</v>
      </c>
      <c r="G25" s="899">
        <v>61</v>
      </c>
      <c r="H25" s="899">
        <v>118</v>
      </c>
      <c r="I25" s="899">
        <v>56</v>
      </c>
      <c r="J25" s="899">
        <v>62</v>
      </c>
      <c r="K25" s="899">
        <v>24</v>
      </c>
      <c r="L25" s="899">
        <v>10</v>
      </c>
      <c r="M25" s="899">
        <v>14</v>
      </c>
      <c r="N25" s="899">
        <v>57</v>
      </c>
      <c r="O25" s="899">
        <v>13</v>
      </c>
      <c r="P25" s="899">
        <v>44</v>
      </c>
      <c r="Q25" s="899">
        <v>152</v>
      </c>
      <c r="R25" s="899">
        <v>77</v>
      </c>
      <c r="S25" s="899">
        <v>75</v>
      </c>
      <c r="T25" s="899">
        <v>22</v>
      </c>
      <c r="U25" s="899">
        <v>1</v>
      </c>
      <c r="V25" s="899">
        <v>21</v>
      </c>
      <c r="W25" s="899">
        <v>0</v>
      </c>
      <c r="X25" s="899">
        <v>0</v>
      </c>
      <c r="Y25" s="899">
        <v>0</v>
      </c>
      <c r="Z25" s="899">
        <v>393</v>
      </c>
      <c r="AA25" s="899">
        <v>248</v>
      </c>
      <c r="AB25" s="901">
        <v>145</v>
      </c>
      <c r="AC25" s="529" t="s">
        <v>338</v>
      </c>
    </row>
    <row r="26" spans="1:29" s="457" customFormat="1" ht="24.2" customHeight="1">
      <c r="A26" s="539" t="s">
        <v>339</v>
      </c>
      <c r="B26" s="898">
        <v>699</v>
      </c>
      <c r="C26" s="899">
        <v>405</v>
      </c>
      <c r="D26" s="899">
        <v>294</v>
      </c>
      <c r="E26" s="899">
        <v>39</v>
      </c>
      <c r="F26" s="899">
        <v>13</v>
      </c>
      <c r="G26" s="899">
        <v>26</v>
      </c>
      <c r="H26" s="899">
        <v>60</v>
      </c>
      <c r="I26" s="899">
        <v>36</v>
      </c>
      <c r="J26" s="899">
        <v>24</v>
      </c>
      <c r="K26" s="899">
        <v>3</v>
      </c>
      <c r="L26" s="899">
        <v>2</v>
      </c>
      <c r="M26" s="899">
        <v>1</v>
      </c>
      <c r="N26" s="899">
        <v>12</v>
      </c>
      <c r="O26" s="899">
        <v>2</v>
      </c>
      <c r="P26" s="899">
        <v>10</v>
      </c>
      <c r="Q26" s="899">
        <v>243</v>
      </c>
      <c r="R26" s="899">
        <v>121</v>
      </c>
      <c r="S26" s="899">
        <v>122</v>
      </c>
      <c r="T26" s="899">
        <v>15</v>
      </c>
      <c r="U26" s="899">
        <v>5</v>
      </c>
      <c r="V26" s="899">
        <v>10</v>
      </c>
      <c r="W26" s="899">
        <v>3</v>
      </c>
      <c r="X26" s="899">
        <v>2</v>
      </c>
      <c r="Y26" s="899">
        <v>1</v>
      </c>
      <c r="Z26" s="899">
        <v>324</v>
      </c>
      <c r="AA26" s="899">
        <v>224</v>
      </c>
      <c r="AB26" s="901">
        <v>100</v>
      </c>
      <c r="AC26" s="529" t="s">
        <v>340</v>
      </c>
    </row>
    <row r="27" spans="1:29" s="457" customFormat="1" ht="24.2" customHeight="1">
      <c r="A27" s="539" t="s">
        <v>548</v>
      </c>
      <c r="B27" s="898">
        <v>559</v>
      </c>
      <c r="C27" s="899">
        <v>350</v>
      </c>
      <c r="D27" s="899">
        <v>209</v>
      </c>
      <c r="E27" s="899">
        <v>58</v>
      </c>
      <c r="F27" s="899">
        <v>16</v>
      </c>
      <c r="G27" s="899">
        <v>42</v>
      </c>
      <c r="H27" s="899">
        <v>65</v>
      </c>
      <c r="I27" s="899">
        <v>34</v>
      </c>
      <c r="J27" s="899">
        <v>31</v>
      </c>
      <c r="K27" s="899">
        <v>12</v>
      </c>
      <c r="L27" s="899">
        <v>7</v>
      </c>
      <c r="M27" s="899">
        <v>5</v>
      </c>
      <c r="N27" s="899">
        <v>71</v>
      </c>
      <c r="O27" s="899">
        <v>43</v>
      </c>
      <c r="P27" s="899">
        <v>28</v>
      </c>
      <c r="Q27" s="899">
        <v>51</v>
      </c>
      <c r="R27" s="899">
        <v>20</v>
      </c>
      <c r="S27" s="899">
        <v>31</v>
      </c>
      <c r="T27" s="899">
        <v>17</v>
      </c>
      <c r="U27" s="899">
        <v>3</v>
      </c>
      <c r="V27" s="899">
        <v>14</v>
      </c>
      <c r="W27" s="899">
        <v>1</v>
      </c>
      <c r="X27" s="899">
        <v>1</v>
      </c>
      <c r="Y27" s="899">
        <v>0</v>
      </c>
      <c r="Z27" s="899">
        <v>284</v>
      </c>
      <c r="AA27" s="899">
        <v>226</v>
      </c>
      <c r="AB27" s="901">
        <v>58</v>
      </c>
      <c r="AC27" s="529" t="s">
        <v>550</v>
      </c>
    </row>
    <row r="28" spans="1:29" s="457" customFormat="1" ht="24.2" customHeight="1">
      <c r="A28" s="540" t="s">
        <v>549</v>
      </c>
      <c r="B28" s="902">
        <v>433</v>
      </c>
      <c r="C28" s="903">
        <v>148</v>
      </c>
      <c r="D28" s="903">
        <v>285</v>
      </c>
      <c r="E28" s="903">
        <v>81</v>
      </c>
      <c r="F28" s="903">
        <v>19</v>
      </c>
      <c r="G28" s="903">
        <v>62</v>
      </c>
      <c r="H28" s="903">
        <v>82</v>
      </c>
      <c r="I28" s="903">
        <v>37</v>
      </c>
      <c r="J28" s="903">
        <v>45</v>
      </c>
      <c r="K28" s="903">
        <v>14</v>
      </c>
      <c r="L28" s="903">
        <v>8</v>
      </c>
      <c r="M28" s="903">
        <v>6</v>
      </c>
      <c r="N28" s="903">
        <v>17</v>
      </c>
      <c r="O28" s="903">
        <v>2</v>
      </c>
      <c r="P28" s="903">
        <v>15</v>
      </c>
      <c r="Q28" s="903">
        <v>67</v>
      </c>
      <c r="R28" s="903">
        <v>16</v>
      </c>
      <c r="S28" s="903">
        <v>51</v>
      </c>
      <c r="T28" s="903">
        <v>15</v>
      </c>
      <c r="U28" s="903">
        <v>1</v>
      </c>
      <c r="V28" s="903">
        <v>14</v>
      </c>
      <c r="W28" s="903">
        <v>0</v>
      </c>
      <c r="X28" s="903">
        <v>0</v>
      </c>
      <c r="Y28" s="903">
        <v>0</v>
      </c>
      <c r="Z28" s="903">
        <v>157</v>
      </c>
      <c r="AA28" s="903">
        <v>65</v>
      </c>
      <c r="AB28" s="904">
        <v>92</v>
      </c>
      <c r="AC28" s="530" t="s">
        <v>553</v>
      </c>
    </row>
    <row r="29" spans="1:29" s="322" customFormat="1" ht="15" customHeight="1">
      <c r="A29" s="258" t="s">
        <v>541</v>
      </c>
      <c r="B29" s="267"/>
      <c r="C29" s="267"/>
      <c r="D29" s="267"/>
      <c r="E29" s="267"/>
      <c r="F29" s="504"/>
      <c r="G29" s="504"/>
      <c r="H29" s="504"/>
      <c r="I29" s="504"/>
      <c r="J29" s="504"/>
      <c r="AC29" s="269" t="s">
        <v>528</v>
      </c>
    </row>
    <row r="30" spans="1:29" ht="15">
      <c r="A30" s="400"/>
      <c r="B30" s="497"/>
      <c r="C30" s="497"/>
      <c r="D30" s="497"/>
      <c r="E30" s="497"/>
      <c r="F30"/>
      <c r="G30"/>
      <c r="H30"/>
      <c r="I30"/>
      <c r="J30"/>
      <c r="K30"/>
      <c r="L30"/>
      <c r="M30"/>
      <c r="N30"/>
      <c r="O30"/>
      <c r="P30"/>
      <c r="Q30"/>
      <c r="R30"/>
      <c r="S30"/>
      <c r="T30"/>
      <c r="U30"/>
      <c r="V30"/>
      <c r="W30"/>
      <c r="X30"/>
      <c r="Y30"/>
      <c r="Z30"/>
      <c r="AA30"/>
      <c r="AB30"/>
      <c r="AC30" s="400"/>
    </row>
    <row r="31" spans="1:29" ht="15">
      <c r="B31" s="531"/>
      <c r="C31"/>
      <c r="D31"/>
      <c r="E31"/>
      <c r="F31"/>
      <c r="G31"/>
      <c r="H31"/>
      <c r="I31"/>
      <c r="J31"/>
      <c r="K31"/>
      <c r="L31"/>
      <c r="M31"/>
      <c r="N31"/>
      <c r="O31"/>
      <c r="P31"/>
      <c r="Q31"/>
      <c r="R31"/>
      <c r="S31"/>
      <c r="T31"/>
      <c r="U31"/>
      <c r="V31"/>
      <c r="W31"/>
      <c r="X31"/>
      <c r="Y31"/>
      <c r="Z31"/>
      <c r="AA31"/>
      <c r="AB31"/>
    </row>
    <row r="32" spans="1:29" ht="15">
      <c r="B32"/>
      <c r="C32"/>
      <c r="D32"/>
      <c r="E32"/>
      <c r="F32"/>
      <c r="G32"/>
      <c r="H32"/>
      <c r="I32"/>
      <c r="J32"/>
      <c r="K32"/>
      <c r="L32"/>
      <c r="M32"/>
      <c r="N32"/>
      <c r="O32"/>
      <c r="P32"/>
      <c r="Q32"/>
      <c r="R32"/>
      <c r="S32"/>
      <c r="T32"/>
      <c r="U32"/>
      <c r="V32"/>
      <c r="W32"/>
      <c r="X32"/>
      <c r="Y32"/>
      <c r="Z32"/>
      <c r="AA32"/>
      <c r="AB32"/>
    </row>
    <row r="33" spans="1:29" ht="15">
      <c r="B33"/>
      <c r="C33"/>
      <c r="D33"/>
      <c r="E33"/>
      <c r="F33"/>
      <c r="G33"/>
      <c r="H33"/>
      <c r="I33"/>
      <c r="J33"/>
      <c r="K33"/>
      <c r="L33"/>
      <c r="M33"/>
      <c r="N33"/>
      <c r="O33"/>
      <c r="P33"/>
      <c r="Q33"/>
      <c r="R33"/>
      <c r="S33"/>
      <c r="T33"/>
      <c r="U33"/>
      <c r="V33"/>
      <c r="W33"/>
      <c r="X33"/>
      <c r="Y33"/>
      <c r="Z33"/>
      <c r="AA33"/>
      <c r="AB33"/>
    </row>
    <row r="34" spans="1:29" ht="15">
      <c r="B34"/>
      <c r="C34"/>
      <c r="D34"/>
      <c r="E34"/>
      <c r="F34"/>
      <c r="G34"/>
      <c r="H34"/>
      <c r="I34"/>
      <c r="J34"/>
      <c r="K34"/>
      <c r="L34"/>
      <c r="M34"/>
      <c r="N34"/>
      <c r="O34"/>
      <c r="P34"/>
      <c r="Q34"/>
      <c r="R34"/>
      <c r="S34"/>
      <c r="T34"/>
      <c r="U34"/>
      <c r="V34"/>
      <c r="W34"/>
      <c r="X34"/>
      <c r="Y34"/>
      <c r="Z34"/>
      <c r="AA34"/>
      <c r="AB34"/>
    </row>
    <row r="35" spans="1:29" ht="15">
      <c r="B35"/>
      <c r="C35"/>
      <c r="D35"/>
      <c r="E35"/>
      <c r="F35"/>
      <c r="G35"/>
      <c r="H35"/>
      <c r="I35"/>
      <c r="J35"/>
      <c r="K35"/>
      <c r="L35"/>
      <c r="M35"/>
      <c r="N35"/>
      <c r="O35"/>
      <c r="P35"/>
      <c r="Q35"/>
      <c r="R35"/>
      <c r="S35"/>
      <c r="T35"/>
      <c r="U35"/>
      <c r="V35"/>
      <c r="W35"/>
      <c r="X35"/>
      <c r="Y35"/>
      <c r="Z35"/>
      <c r="AA35"/>
      <c r="AB35"/>
    </row>
    <row r="36" spans="1:29" ht="18" customHeight="1">
      <c r="B36"/>
      <c r="C36"/>
      <c r="D36"/>
      <c r="E36"/>
      <c r="F36" s="532"/>
      <c r="G36" s="532"/>
      <c r="H36" s="532"/>
      <c r="I36" s="532"/>
      <c r="J36" s="532"/>
      <c r="K36" s="253"/>
      <c r="L36" s="253"/>
      <c r="M36" s="253"/>
      <c r="N36" s="253"/>
      <c r="O36" s="253"/>
      <c r="P36" s="253"/>
      <c r="Q36" s="253"/>
      <c r="R36" s="253"/>
      <c r="S36" s="253"/>
      <c r="T36" s="253"/>
      <c r="U36" s="253"/>
      <c r="V36" s="253"/>
      <c r="W36" s="253"/>
      <c r="X36" s="253"/>
      <c r="Y36" s="253"/>
      <c r="Z36" s="253"/>
      <c r="AA36" s="253"/>
      <c r="AB36" s="253"/>
    </row>
    <row r="37" spans="1:29" ht="20.25">
      <c r="A37" s="253"/>
      <c r="B37" s="532"/>
      <c r="C37" s="532"/>
      <c r="D37" s="532"/>
      <c r="E37" s="532"/>
      <c r="F37"/>
      <c r="G37"/>
      <c r="H37"/>
      <c r="I37"/>
      <c r="J37"/>
      <c r="K37"/>
      <c r="L37"/>
      <c r="M37"/>
      <c r="N37"/>
      <c r="O37"/>
      <c r="P37"/>
      <c r="Q37"/>
      <c r="R37"/>
      <c r="S37"/>
      <c r="T37"/>
      <c r="U37"/>
      <c r="V37"/>
      <c r="W37"/>
      <c r="X37"/>
      <c r="Y37"/>
      <c r="Z37"/>
      <c r="AA37"/>
      <c r="AB37"/>
      <c r="AC37" s="253"/>
    </row>
    <row r="38" spans="1:29" s="400" customFormat="1">
      <c r="A38" s="280"/>
      <c r="B38" s="334"/>
      <c r="C38" s="334"/>
      <c r="D38" s="334"/>
      <c r="E38" s="334"/>
      <c r="F38" s="334"/>
      <c r="G38" s="334"/>
      <c r="H38" s="334"/>
      <c r="I38" s="334"/>
      <c r="J38" s="334"/>
      <c r="K38" s="280"/>
      <c r="L38" s="280"/>
      <c r="M38" s="280"/>
      <c r="N38" s="280"/>
      <c r="O38" s="280"/>
      <c r="P38" s="280"/>
      <c r="Q38" s="280"/>
      <c r="R38" s="280"/>
      <c r="S38" s="280"/>
      <c r="T38" s="280"/>
      <c r="U38" s="280"/>
      <c r="V38" s="280"/>
      <c r="W38" s="280"/>
      <c r="X38" s="280"/>
      <c r="Y38" s="280"/>
      <c r="Z38" s="280"/>
      <c r="AA38" s="280"/>
      <c r="AB38" s="280"/>
      <c r="AC38" s="280"/>
    </row>
    <row r="39" spans="1:29" ht="15">
      <c r="B39"/>
      <c r="C39"/>
      <c r="D39"/>
      <c r="E39"/>
      <c r="F39"/>
      <c r="G39"/>
      <c r="H39"/>
      <c r="I39"/>
      <c r="J39"/>
      <c r="K39"/>
      <c r="L39"/>
      <c r="M39"/>
      <c r="N39"/>
      <c r="O39"/>
      <c r="P39"/>
      <c r="Q39"/>
      <c r="R39"/>
      <c r="S39"/>
      <c r="T39"/>
      <c r="U39"/>
      <c r="V39"/>
      <c r="W39"/>
      <c r="X39"/>
      <c r="Y39"/>
      <c r="Z39"/>
      <c r="AA39"/>
      <c r="AB39"/>
    </row>
    <row r="40" spans="1:29" ht="15">
      <c r="B40"/>
      <c r="C40"/>
      <c r="D40"/>
      <c r="E40"/>
      <c r="F40"/>
      <c r="G40"/>
      <c r="H40"/>
      <c r="I40"/>
      <c r="J40"/>
      <c r="K40"/>
      <c r="L40"/>
      <c r="M40"/>
      <c r="N40"/>
      <c r="O40"/>
      <c r="P40"/>
      <c r="Q40"/>
      <c r="R40"/>
      <c r="S40"/>
      <c r="T40"/>
      <c r="U40"/>
      <c r="V40"/>
      <c r="W40"/>
      <c r="X40"/>
      <c r="Y40"/>
      <c r="Z40"/>
      <c r="AA40"/>
      <c r="AB40"/>
    </row>
    <row r="41" spans="1:29" ht="15">
      <c r="B41"/>
      <c r="C41"/>
      <c r="D41"/>
      <c r="E41"/>
      <c r="F41"/>
      <c r="G41"/>
      <c r="H41"/>
      <c r="I41"/>
      <c r="J41"/>
      <c r="K41"/>
      <c r="L41"/>
      <c r="M41"/>
      <c r="N41"/>
      <c r="O41"/>
      <c r="P41"/>
      <c r="Q41"/>
      <c r="R41"/>
      <c r="S41"/>
      <c r="T41"/>
      <c r="U41"/>
      <c r="V41"/>
      <c r="W41"/>
      <c r="X41"/>
      <c r="Y41"/>
      <c r="Z41"/>
      <c r="AA41"/>
      <c r="AB41"/>
    </row>
    <row r="42" spans="1:29" ht="15">
      <c r="B42"/>
      <c r="C42"/>
      <c r="D42"/>
      <c r="E42"/>
      <c r="F42"/>
      <c r="G42"/>
      <c r="H42"/>
      <c r="I42"/>
      <c r="J42"/>
      <c r="K42"/>
      <c r="L42"/>
      <c r="M42"/>
      <c r="N42"/>
      <c r="O42"/>
      <c r="P42"/>
      <c r="Q42"/>
      <c r="R42"/>
      <c r="S42"/>
      <c r="T42"/>
      <c r="U42"/>
      <c r="V42"/>
      <c r="W42"/>
      <c r="X42"/>
      <c r="Y42"/>
      <c r="Z42"/>
      <c r="AA42"/>
      <c r="AB42"/>
    </row>
    <row r="43" spans="1:29" ht="15">
      <c r="B43"/>
      <c r="C43"/>
      <c r="D43"/>
      <c r="E43"/>
      <c r="F43"/>
      <c r="G43"/>
      <c r="H43"/>
      <c r="I43"/>
      <c r="J43"/>
      <c r="K43"/>
      <c r="L43"/>
      <c r="M43"/>
      <c r="N43"/>
      <c r="O43"/>
      <c r="P43"/>
      <c r="Q43"/>
      <c r="R43"/>
      <c r="S43"/>
      <c r="T43"/>
      <c r="U43"/>
      <c r="V43"/>
      <c r="W43"/>
      <c r="X43"/>
      <c r="Y43"/>
      <c r="Z43"/>
      <c r="AA43"/>
      <c r="AB43"/>
    </row>
    <row r="44" spans="1:29" ht="15">
      <c r="B44"/>
      <c r="C44"/>
      <c r="D44"/>
      <c r="E44"/>
      <c r="F44"/>
      <c r="G44"/>
      <c r="H44"/>
      <c r="I44"/>
      <c r="J44"/>
      <c r="K44"/>
      <c r="L44"/>
      <c r="M44"/>
      <c r="N44"/>
      <c r="O44"/>
      <c r="P44"/>
      <c r="Q44"/>
      <c r="R44"/>
      <c r="S44"/>
      <c r="T44"/>
      <c r="U44"/>
      <c r="V44"/>
      <c r="W44"/>
      <c r="X44"/>
      <c r="Y44"/>
      <c r="Z44"/>
      <c r="AA44"/>
      <c r="AB44"/>
    </row>
    <row r="45" spans="1:29" ht="15">
      <c r="B45"/>
      <c r="C45"/>
      <c r="D45"/>
      <c r="E45"/>
      <c r="F45"/>
      <c r="G45"/>
      <c r="H45"/>
      <c r="I45"/>
      <c r="J45"/>
      <c r="K45"/>
      <c r="L45"/>
      <c r="M45"/>
      <c r="N45"/>
      <c r="O45"/>
      <c r="P45"/>
      <c r="Q45"/>
      <c r="R45"/>
      <c r="S45"/>
      <c r="T45"/>
      <c r="U45"/>
      <c r="V45"/>
      <c r="W45"/>
      <c r="X45"/>
      <c r="Y45"/>
      <c r="Z45"/>
      <c r="AA45"/>
      <c r="AB45"/>
    </row>
    <row r="46" spans="1:29" ht="15">
      <c r="B46"/>
      <c r="C46"/>
      <c r="D46"/>
      <c r="E46"/>
      <c r="F46"/>
      <c r="G46"/>
      <c r="H46"/>
      <c r="I46"/>
      <c r="J46"/>
      <c r="K46"/>
      <c r="L46"/>
      <c r="M46"/>
      <c r="N46"/>
      <c r="O46"/>
      <c r="P46"/>
      <c r="Q46"/>
      <c r="R46"/>
      <c r="S46"/>
      <c r="T46"/>
      <c r="U46"/>
      <c r="V46"/>
      <c r="W46"/>
      <c r="X46"/>
      <c r="Y46"/>
      <c r="Z46"/>
      <c r="AA46"/>
      <c r="AB46"/>
    </row>
    <row r="47" spans="1:29" ht="15">
      <c r="B47"/>
      <c r="C47"/>
      <c r="D47"/>
      <c r="E47"/>
      <c r="F47" s="497"/>
      <c r="G47" s="497"/>
      <c r="H47" s="497"/>
      <c r="I47" s="497"/>
      <c r="J47" s="497"/>
      <c r="K47" s="400"/>
      <c r="L47" s="400"/>
      <c r="M47" s="400"/>
      <c r="N47" s="400"/>
      <c r="O47" s="400"/>
      <c r="P47" s="400"/>
      <c r="Q47" s="400"/>
      <c r="R47" s="400"/>
      <c r="S47" s="400"/>
      <c r="T47" s="400"/>
      <c r="U47" s="400"/>
      <c r="V47" s="400"/>
      <c r="W47" s="400"/>
      <c r="X47" s="400"/>
      <c r="Y47" s="400"/>
      <c r="Z47" s="400"/>
      <c r="AA47" s="400"/>
      <c r="AB47" s="400"/>
    </row>
    <row r="48" spans="1:29" ht="15">
      <c r="A48" s="400"/>
      <c r="B48" s="497"/>
      <c r="C48" s="497"/>
      <c r="D48" s="497"/>
      <c r="E48" s="497"/>
      <c r="F48"/>
      <c r="G48"/>
      <c r="H48"/>
      <c r="I48"/>
      <c r="J48"/>
      <c r="K48"/>
      <c r="L48"/>
      <c r="M48"/>
      <c r="N48"/>
      <c r="O48"/>
      <c r="P48"/>
      <c r="Q48"/>
      <c r="R48"/>
      <c r="S48"/>
      <c r="T48"/>
      <c r="U48"/>
      <c r="V48"/>
      <c r="W48"/>
      <c r="X48"/>
      <c r="Y48"/>
      <c r="Z48"/>
      <c r="AA48"/>
      <c r="AB48"/>
      <c r="AC48" s="400"/>
    </row>
    <row r="49" spans="1:29" ht="15">
      <c r="B49"/>
      <c r="C49"/>
      <c r="D49"/>
      <c r="E49"/>
      <c r="F49"/>
      <c r="G49"/>
      <c r="H49"/>
      <c r="I49"/>
      <c r="J49"/>
      <c r="K49"/>
      <c r="L49"/>
      <c r="M49"/>
      <c r="N49"/>
      <c r="O49"/>
      <c r="P49"/>
      <c r="Q49"/>
      <c r="R49"/>
      <c r="S49"/>
      <c r="T49"/>
      <c r="U49"/>
      <c r="V49"/>
      <c r="W49"/>
      <c r="X49"/>
      <c r="Y49"/>
      <c r="Z49"/>
      <c r="AA49"/>
      <c r="AB49"/>
    </row>
    <row r="50" spans="1:29" ht="15">
      <c r="B50"/>
      <c r="C50"/>
      <c r="D50"/>
      <c r="E50"/>
      <c r="F50"/>
      <c r="G50"/>
      <c r="H50"/>
      <c r="I50"/>
      <c r="J50"/>
      <c r="K50"/>
      <c r="L50"/>
      <c r="M50"/>
      <c r="N50"/>
      <c r="O50"/>
      <c r="P50"/>
      <c r="Q50"/>
      <c r="R50"/>
      <c r="S50"/>
      <c r="T50"/>
      <c r="U50"/>
      <c r="V50"/>
      <c r="W50"/>
      <c r="X50"/>
      <c r="Y50"/>
      <c r="Z50"/>
      <c r="AA50"/>
      <c r="AB50"/>
    </row>
    <row r="51" spans="1:29" s="400" customFormat="1">
      <c r="A51" s="280"/>
      <c r="B51" s="334"/>
      <c r="C51" s="334"/>
      <c r="D51" s="334"/>
      <c r="E51" s="334"/>
      <c r="F51" s="334"/>
      <c r="G51" s="334"/>
      <c r="H51" s="334"/>
      <c r="I51" s="334"/>
      <c r="J51" s="334"/>
      <c r="K51" s="280"/>
      <c r="L51" s="280"/>
      <c r="M51" s="280"/>
      <c r="N51" s="280"/>
      <c r="O51" s="280"/>
      <c r="P51" s="280"/>
      <c r="Q51" s="280"/>
      <c r="R51" s="280"/>
      <c r="S51" s="280"/>
      <c r="T51" s="280"/>
      <c r="U51" s="280"/>
      <c r="V51" s="280"/>
      <c r="W51" s="280"/>
      <c r="X51" s="280"/>
      <c r="Y51" s="280"/>
      <c r="Z51" s="280"/>
      <c r="AA51" s="280"/>
      <c r="AB51" s="280"/>
      <c r="AC51" s="280"/>
    </row>
    <row r="52" spans="1:29" ht="15">
      <c r="B52"/>
      <c r="C52"/>
      <c r="D52"/>
      <c r="E52"/>
      <c r="F52"/>
      <c r="G52"/>
      <c r="H52"/>
      <c r="I52"/>
      <c r="J52"/>
      <c r="K52"/>
      <c r="L52"/>
      <c r="M52"/>
      <c r="N52"/>
      <c r="O52"/>
      <c r="P52"/>
      <c r="Q52"/>
      <c r="R52"/>
      <c r="S52"/>
      <c r="T52"/>
      <c r="U52"/>
      <c r="V52"/>
      <c r="W52"/>
      <c r="X52"/>
      <c r="Y52"/>
      <c r="Z52"/>
      <c r="AA52"/>
      <c r="AB52"/>
    </row>
    <row r="53" spans="1:29" ht="15">
      <c r="B53"/>
      <c r="C53"/>
      <c r="D53"/>
      <c r="E53"/>
      <c r="F53"/>
      <c r="G53"/>
      <c r="H53"/>
      <c r="I53"/>
      <c r="J53"/>
      <c r="K53"/>
      <c r="L53"/>
      <c r="M53"/>
      <c r="N53"/>
      <c r="O53"/>
      <c r="P53"/>
      <c r="Q53"/>
      <c r="R53"/>
      <c r="S53"/>
      <c r="T53"/>
      <c r="U53"/>
      <c r="V53"/>
      <c r="W53"/>
      <c r="X53"/>
      <c r="Y53"/>
      <c r="Z53"/>
      <c r="AA53"/>
      <c r="AB53"/>
    </row>
    <row r="54" spans="1:29" ht="15">
      <c r="B54"/>
      <c r="C54"/>
      <c r="D54"/>
      <c r="E54"/>
      <c r="F54"/>
      <c r="G54"/>
      <c r="H54"/>
      <c r="I54"/>
      <c r="J54"/>
      <c r="K54"/>
      <c r="L54"/>
      <c r="M54"/>
      <c r="N54"/>
      <c r="O54"/>
      <c r="P54"/>
      <c r="Q54"/>
      <c r="R54"/>
      <c r="S54"/>
      <c r="T54"/>
      <c r="U54"/>
      <c r="V54"/>
      <c r="W54"/>
      <c r="X54"/>
      <c r="Y54"/>
      <c r="Z54"/>
      <c r="AA54"/>
      <c r="AB54"/>
    </row>
    <row r="55" spans="1:29" ht="15">
      <c r="B55"/>
      <c r="C55"/>
      <c r="D55"/>
      <c r="E55"/>
      <c r="F55"/>
      <c r="G55"/>
      <c r="H55"/>
      <c r="I55"/>
      <c r="J55"/>
      <c r="K55"/>
      <c r="L55"/>
      <c r="M55"/>
      <c r="N55"/>
      <c r="O55"/>
      <c r="P55"/>
      <c r="Q55"/>
      <c r="R55"/>
      <c r="S55"/>
      <c r="T55"/>
      <c r="U55"/>
      <c r="V55"/>
      <c r="W55"/>
      <c r="X55"/>
      <c r="Y55"/>
      <c r="Z55"/>
      <c r="AA55"/>
      <c r="AB55"/>
    </row>
    <row r="56" spans="1:29" ht="15">
      <c r="B56"/>
      <c r="C56"/>
      <c r="D56"/>
      <c r="E56"/>
      <c r="F56"/>
      <c r="G56"/>
      <c r="H56"/>
      <c r="I56"/>
      <c r="J56"/>
      <c r="K56"/>
      <c r="L56"/>
      <c r="M56"/>
      <c r="N56"/>
      <c r="O56"/>
      <c r="P56"/>
      <c r="Q56"/>
      <c r="R56"/>
      <c r="S56"/>
      <c r="T56"/>
      <c r="U56"/>
      <c r="V56"/>
      <c r="W56"/>
      <c r="X56"/>
      <c r="Y56"/>
      <c r="Z56"/>
      <c r="AA56"/>
      <c r="AB56"/>
    </row>
    <row r="57" spans="1:29" ht="15">
      <c r="B57"/>
      <c r="C57"/>
      <c r="D57"/>
      <c r="E57"/>
      <c r="F57"/>
      <c r="G57"/>
      <c r="H57"/>
      <c r="I57"/>
      <c r="J57"/>
      <c r="K57"/>
      <c r="L57"/>
      <c r="M57"/>
      <c r="N57"/>
      <c r="O57"/>
      <c r="P57"/>
      <c r="Q57"/>
      <c r="R57"/>
      <c r="S57"/>
      <c r="T57"/>
      <c r="U57"/>
      <c r="V57"/>
      <c r="W57"/>
      <c r="X57"/>
      <c r="Y57"/>
      <c r="Z57"/>
      <c r="AA57"/>
      <c r="AB57"/>
    </row>
    <row r="58" spans="1:29" s="253" customFormat="1" ht="20.25">
      <c r="A58" s="280"/>
      <c r="B58" s="334"/>
      <c r="C58" s="334"/>
      <c r="D58" s="334"/>
      <c r="E58" s="334"/>
      <c r="F58" s="497"/>
      <c r="G58" s="497"/>
      <c r="H58" s="497"/>
      <c r="I58" s="497"/>
      <c r="J58" s="497"/>
      <c r="K58" s="400"/>
      <c r="L58" s="400"/>
      <c r="M58" s="400"/>
      <c r="N58" s="400"/>
      <c r="O58" s="400"/>
      <c r="P58" s="400"/>
      <c r="Q58" s="400"/>
      <c r="R58" s="400"/>
      <c r="S58" s="400"/>
      <c r="T58" s="400"/>
      <c r="U58" s="400"/>
      <c r="V58" s="400"/>
      <c r="W58" s="400"/>
      <c r="X58" s="400"/>
      <c r="Y58" s="400"/>
      <c r="Z58" s="400"/>
      <c r="AA58" s="400"/>
      <c r="AB58" s="400"/>
      <c r="AC58" s="280"/>
    </row>
    <row r="59" spans="1:29" ht="15">
      <c r="A59" s="400"/>
      <c r="B59" s="497"/>
      <c r="C59" s="497"/>
      <c r="D59" s="497"/>
      <c r="E59" s="497"/>
      <c r="F59"/>
      <c r="G59"/>
      <c r="H59"/>
      <c r="I59"/>
      <c r="J59"/>
      <c r="K59"/>
      <c r="L59"/>
      <c r="M59"/>
      <c r="N59"/>
      <c r="O59"/>
      <c r="P59"/>
      <c r="Q59"/>
      <c r="R59"/>
      <c r="S59"/>
      <c r="T59"/>
      <c r="U59"/>
      <c r="V59"/>
      <c r="W59"/>
      <c r="X59"/>
      <c r="Y59"/>
      <c r="Z59"/>
      <c r="AA59"/>
      <c r="AB59"/>
      <c r="AC59" s="400"/>
    </row>
    <row r="60" spans="1:29" ht="15">
      <c r="B60"/>
      <c r="C60"/>
      <c r="D60"/>
      <c r="E60"/>
      <c r="F60"/>
      <c r="G60"/>
      <c r="H60"/>
      <c r="I60"/>
      <c r="J60"/>
      <c r="K60"/>
      <c r="L60"/>
      <c r="M60"/>
      <c r="N60"/>
      <c r="O60"/>
      <c r="P60"/>
      <c r="Q60"/>
      <c r="R60"/>
      <c r="S60"/>
      <c r="T60"/>
      <c r="U60"/>
      <c r="V60"/>
      <c r="W60"/>
      <c r="X60"/>
      <c r="Y60"/>
      <c r="Z60"/>
      <c r="AA60"/>
      <c r="AB60"/>
    </row>
    <row r="61" spans="1:29" ht="15">
      <c r="B61"/>
      <c r="C61"/>
      <c r="D61"/>
      <c r="E61"/>
      <c r="F61"/>
      <c r="G61"/>
      <c r="H61"/>
      <c r="I61"/>
      <c r="J61"/>
      <c r="K61"/>
      <c r="L61"/>
      <c r="M61"/>
      <c r="N61"/>
      <c r="O61"/>
      <c r="P61"/>
      <c r="Q61"/>
      <c r="R61"/>
      <c r="S61"/>
      <c r="T61"/>
      <c r="U61"/>
      <c r="V61"/>
      <c r="W61"/>
      <c r="X61"/>
      <c r="Y61"/>
      <c r="Z61"/>
      <c r="AA61"/>
      <c r="AB61"/>
    </row>
    <row r="62" spans="1:29" ht="15">
      <c r="B62"/>
      <c r="C62"/>
      <c r="D62"/>
      <c r="E62"/>
      <c r="F62"/>
      <c r="G62"/>
      <c r="H62"/>
      <c r="I62"/>
      <c r="J62"/>
      <c r="K62"/>
      <c r="L62"/>
      <c r="M62"/>
      <c r="N62"/>
      <c r="O62"/>
      <c r="P62"/>
      <c r="Q62"/>
      <c r="R62"/>
      <c r="S62"/>
      <c r="T62"/>
      <c r="U62"/>
      <c r="V62"/>
      <c r="W62"/>
      <c r="X62"/>
      <c r="Y62"/>
      <c r="Z62"/>
      <c r="AA62"/>
      <c r="AB62"/>
    </row>
    <row r="63" spans="1:29" ht="15">
      <c r="B63"/>
      <c r="C63"/>
      <c r="D63"/>
      <c r="E63"/>
      <c r="F63"/>
      <c r="G63"/>
      <c r="H63"/>
      <c r="I63"/>
      <c r="J63"/>
      <c r="K63"/>
      <c r="L63"/>
      <c r="M63"/>
      <c r="N63"/>
      <c r="O63"/>
      <c r="P63"/>
      <c r="Q63"/>
      <c r="R63"/>
      <c r="S63"/>
      <c r="T63"/>
      <c r="U63"/>
      <c r="V63"/>
      <c r="W63"/>
      <c r="X63"/>
      <c r="Y63"/>
      <c r="Z63"/>
      <c r="AA63"/>
      <c r="AB63"/>
    </row>
    <row r="64" spans="1:29" ht="15">
      <c r="B64"/>
      <c r="C64"/>
      <c r="D64"/>
      <c r="E64"/>
      <c r="F64"/>
      <c r="G64"/>
      <c r="H64"/>
      <c r="I64"/>
      <c r="J64"/>
      <c r="K64"/>
      <c r="L64"/>
      <c r="M64"/>
      <c r="N64"/>
      <c r="O64"/>
      <c r="P64"/>
      <c r="Q64"/>
      <c r="R64"/>
      <c r="S64"/>
      <c r="T64"/>
      <c r="U64"/>
      <c r="V64"/>
      <c r="W64"/>
      <c r="X64"/>
      <c r="Y64"/>
      <c r="Z64"/>
      <c r="AA64"/>
      <c r="AB64"/>
    </row>
    <row r="65" spans="1:29" ht="15">
      <c r="B65"/>
      <c r="C65"/>
      <c r="D65"/>
      <c r="E65"/>
      <c r="F65"/>
      <c r="G65"/>
      <c r="H65"/>
      <c r="I65"/>
      <c r="J65"/>
      <c r="K65"/>
      <c r="L65"/>
      <c r="M65"/>
      <c r="N65"/>
      <c r="O65"/>
      <c r="P65"/>
      <c r="Q65"/>
      <c r="R65"/>
      <c r="S65"/>
      <c r="T65"/>
      <c r="U65"/>
      <c r="V65"/>
      <c r="W65"/>
      <c r="X65"/>
      <c r="Y65"/>
      <c r="Z65"/>
      <c r="AA65"/>
      <c r="AB65"/>
    </row>
    <row r="66" spans="1:29" ht="15">
      <c r="B66"/>
      <c r="C66"/>
      <c r="D66"/>
      <c r="E66"/>
      <c r="F66"/>
      <c r="G66"/>
      <c r="H66"/>
      <c r="I66"/>
      <c r="J66"/>
      <c r="K66"/>
      <c r="L66"/>
      <c r="M66"/>
      <c r="N66"/>
      <c r="O66"/>
      <c r="P66"/>
      <c r="Q66"/>
      <c r="R66"/>
      <c r="S66"/>
      <c r="T66"/>
      <c r="U66"/>
      <c r="V66"/>
      <c r="W66"/>
      <c r="X66"/>
      <c r="Y66"/>
      <c r="Z66"/>
      <c r="AA66"/>
      <c r="AB66"/>
    </row>
    <row r="67" spans="1:29" ht="15">
      <c r="B67"/>
      <c r="C67"/>
      <c r="D67"/>
      <c r="E67"/>
      <c r="F67"/>
      <c r="G67"/>
      <c r="H67"/>
      <c r="I67"/>
      <c r="J67"/>
      <c r="K67"/>
      <c r="L67"/>
      <c r="M67"/>
      <c r="N67"/>
      <c r="O67"/>
      <c r="P67"/>
      <c r="Q67"/>
      <c r="R67"/>
      <c r="S67"/>
      <c r="T67"/>
      <c r="U67"/>
      <c r="V67"/>
      <c r="W67"/>
      <c r="X67"/>
      <c r="Y67"/>
      <c r="Z67"/>
      <c r="AA67"/>
      <c r="AB67"/>
    </row>
    <row r="68" spans="1:29" ht="15">
      <c r="B68"/>
      <c r="C68"/>
      <c r="D68"/>
      <c r="E68"/>
      <c r="F68"/>
      <c r="G68"/>
      <c r="H68"/>
      <c r="I68"/>
      <c r="J68"/>
      <c r="K68"/>
      <c r="L68"/>
      <c r="M68"/>
      <c r="N68"/>
      <c r="O68"/>
      <c r="P68"/>
      <c r="Q68"/>
      <c r="R68"/>
      <c r="S68"/>
      <c r="T68"/>
      <c r="U68"/>
      <c r="V68"/>
      <c r="W68"/>
      <c r="X68"/>
      <c r="Y68"/>
      <c r="Z68"/>
      <c r="AA68"/>
      <c r="AB68"/>
    </row>
    <row r="69" spans="1:29" s="400" customFormat="1">
      <c r="A69" s="280"/>
      <c r="B69" s="334"/>
      <c r="C69" s="334"/>
      <c r="D69" s="334"/>
      <c r="E69" s="334"/>
      <c r="F69" s="334"/>
      <c r="G69" s="334"/>
      <c r="H69" s="334"/>
      <c r="I69" s="334"/>
      <c r="J69" s="334"/>
      <c r="K69" s="280"/>
      <c r="L69" s="280"/>
      <c r="M69" s="280"/>
      <c r="N69" s="280"/>
      <c r="O69" s="280"/>
      <c r="P69" s="280"/>
      <c r="Q69" s="280"/>
      <c r="R69" s="280"/>
      <c r="S69" s="280"/>
      <c r="T69" s="280"/>
      <c r="U69" s="280"/>
      <c r="V69" s="280"/>
      <c r="W69" s="280"/>
      <c r="X69" s="280"/>
      <c r="Y69" s="280"/>
      <c r="Z69" s="280"/>
      <c r="AA69" s="280"/>
      <c r="AB69" s="280"/>
      <c r="AC69" s="280"/>
    </row>
    <row r="70" spans="1:29" ht="15">
      <c r="B70"/>
      <c r="C70"/>
      <c r="D70"/>
      <c r="E70"/>
      <c r="F70"/>
      <c r="G70"/>
      <c r="H70"/>
      <c r="I70"/>
      <c r="J70"/>
      <c r="K70"/>
      <c r="L70"/>
      <c r="M70"/>
      <c r="N70"/>
      <c r="O70"/>
      <c r="P70"/>
      <c r="Q70"/>
      <c r="R70"/>
      <c r="S70"/>
      <c r="T70"/>
      <c r="U70"/>
      <c r="V70"/>
      <c r="W70"/>
      <c r="X70"/>
      <c r="Y70"/>
      <c r="Z70"/>
      <c r="AA70"/>
      <c r="AB70"/>
    </row>
    <row r="71" spans="1:29" ht="15">
      <c r="B71"/>
      <c r="C71"/>
      <c r="D71"/>
      <c r="E71"/>
      <c r="F71"/>
      <c r="G71"/>
      <c r="H71"/>
      <c r="I71"/>
      <c r="J71"/>
      <c r="K71"/>
      <c r="L71"/>
      <c r="M71"/>
      <c r="N71"/>
      <c r="O71"/>
      <c r="P71"/>
      <c r="Q71"/>
      <c r="R71"/>
      <c r="S71"/>
      <c r="T71"/>
      <c r="U71"/>
      <c r="V71"/>
      <c r="W71"/>
      <c r="X71"/>
      <c r="Y71"/>
      <c r="Z71"/>
      <c r="AA71"/>
      <c r="AB71"/>
    </row>
    <row r="72" spans="1:29" ht="15">
      <c r="B72"/>
      <c r="C72"/>
      <c r="D72"/>
      <c r="E72"/>
      <c r="F72"/>
      <c r="G72"/>
      <c r="H72"/>
      <c r="I72"/>
      <c r="J72"/>
      <c r="K72"/>
      <c r="L72"/>
      <c r="M72"/>
      <c r="N72"/>
      <c r="O72"/>
      <c r="P72"/>
      <c r="Q72"/>
      <c r="R72"/>
      <c r="S72"/>
      <c r="T72"/>
      <c r="U72"/>
      <c r="V72"/>
      <c r="W72"/>
      <c r="X72"/>
      <c r="Y72"/>
      <c r="Z72"/>
      <c r="AA72"/>
      <c r="AB72"/>
    </row>
    <row r="73" spans="1:29" ht="15">
      <c r="B73"/>
      <c r="C73"/>
      <c r="D73"/>
      <c r="E73"/>
      <c r="F73"/>
      <c r="G73"/>
      <c r="H73"/>
      <c r="I73"/>
      <c r="J73"/>
      <c r="K73"/>
      <c r="L73"/>
      <c r="M73"/>
      <c r="N73"/>
      <c r="O73"/>
      <c r="P73"/>
      <c r="Q73"/>
      <c r="R73"/>
      <c r="S73"/>
      <c r="T73"/>
      <c r="U73"/>
      <c r="V73"/>
      <c r="W73"/>
      <c r="X73"/>
      <c r="Y73"/>
      <c r="Z73"/>
      <c r="AA73"/>
      <c r="AB73"/>
    </row>
    <row r="74" spans="1:29" ht="15">
      <c r="B74"/>
      <c r="C74"/>
      <c r="D74"/>
      <c r="E74"/>
      <c r="F74"/>
      <c r="G74"/>
      <c r="H74"/>
      <c r="I74"/>
      <c r="J74"/>
      <c r="K74"/>
      <c r="L74"/>
      <c r="M74"/>
      <c r="N74"/>
      <c r="O74"/>
      <c r="P74"/>
      <c r="Q74"/>
      <c r="R74"/>
      <c r="S74"/>
      <c r="T74"/>
      <c r="U74"/>
      <c r="V74"/>
      <c r="W74"/>
      <c r="X74"/>
      <c r="Y74"/>
      <c r="Z74"/>
      <c r="AA74"/>
      <c r="AB74"/>
    </row>
    <row r="75" spans="1:29" ht="18.2" customHeight="1">
      <c r="B75"/>
      <c r="C75"/>
      <c r="D75"/>
      <c r="E75"/>
      <c r="F75" s="532"/>
      <c r="G75" s="532"/>
      <c r="H75" s="532"/>
      <c r="I75" s="532"/>
      <c r="J75" s="532"/>
      <c r="K75" s="253"/>
      <c r="L75" s="253"/>
      <c r="M75" s="253"/>
      <c r="N75" s="253"/>
      <c r="O75" s="253"/>
      <c r="P75" s="253"/>
      <c r="Q75" s="253"/>
      <c r="R75" s="253"/>
      <c r="S75" s="253"/>
      <c r="T75" s="253"/>
      <c r="U75" s="253"/>
      <c r="V75" s="253"/>
      <c r="W75" s="253"/>
      <c r="X75" s="253"/>
      <c r="Y75" s="253"/>
      <c r="Z75" s="253"/>
      <c r="AA75" s="253"/>
      <c r="AB75" s="253"/>
    </row>
    <row r="76" spans="1:29" ht="20.25">
      <c r="A76" s="253"/>
      <c r="B76" s="532"/>
      <c r="C76" s="532"/>
      <c r="D76" s="532"/>
      <c r="E76" s="532"/>
      <c r="F76"/>
      <c r="G76"/>
      <c r="H76"/>
      <c r="I76"/>
      <c r="J76"/>
      <c r="K76"/>
      <c r="L76"/>
      <c r="M76"/>
      <c r="N76"/>
      <c r="O76"/>
      <c r="P76"/>
      <c r="Q76"/>
      <c r="R76"/>
      <c r="S76"/>
      <c r="T76"/>
      <c r="U76"/>
      <c r="V76"/>
      <c r="W76"/>
      <c r="X76"/>
      <c r="Y76"/>
      <c r="Z76"/>
      <c r="AA76"/>
      <c r="AB76"/>
      <c r="AC76" s="253"/>
    </row>
    <row r="77" spans="1:29" ht="15">
      <c r="B77"/>
      <c r="C77"/>
      <c r="D77"/>
      <c r="E77"/>
      <c r="F77"/>
      <c r="G77"/>
      <c r="H77"/>
      <c r="I77"/>
      <c r="J77"/>
      <c r="K77"/>
      <c r="L77"/>
      <c r="M77"/>
      <c r="N77"/>
      <c r="O77"/>
      <c r="P77"/>
      <c r="Q77"/>
      <c r="R77"/>
      <c r="S77"/>
      <c r="T77"/>
      <c r="U77"/>
      <c r="V77"/>
      <c r="W77"/>
      <c r="X77"/>
      <c r="Y77"/>
      <c r="Z77"/>
      <c r="AA77"/>
      <c r="AB77"/>
    </row>
    <row r="78" spans="1:29" ht="15">
      <c r="B78"/>
      <c r="C78"/>
      <c r="D78"/>
      <c r="E78"/>
      <c r="F78"/>
      <c r="G78"/>
      <c r="H78"/>
      <c r="I78"/>
      <c r="J78"/>
      <c r="K78"/>
      <c r="L78"/>
      <c r="M78"/>
      <c r="N78"/>
      <c r="O78"/>
      <c r="P78"/>
      <c r="Q78"/>
      <c r="R78"/>
      <c r="S78"/>
      <c r="T78"/>
      <c r="U78"/>
      <c r="V78"/>
      <c r="W78"/>
      <c r="X78"/>
      <c r="Y78"/>
      <c r="Z78"/>
      <c r="AA78"/>
      <c r="AB78"/>
    </row>
    <row r="79" spans="1:29" ht="15">
      <c r="B79"/>
      <c r="C79"/>
      <c r="D79"/>
      <c r="E79"/>
      <c r="F79"/>
      <c r="G79"/>
      <c r="H79"/>
      <c r="I79"/>
      <c r="J79"/>
      <c r="K79"/>
      <c r="L79"/>
      <c r="M79"/>
      <c r="N79"/>
      <c r="O79"/>
      <c r="P79"/>
      <c r="Q79"/>
      <c r="R79"/>
      <c r="S79"/>
      <c r="T79"/>
      <c r="U79"/>
      <c r="V79"/>
      <c r="W79"/>
      <c r="X79"/>
      <c r="Y79"/>
      <c r="Z79"/>
      <c r="AA79"/>
      <c r="AB79"/>
    </row>
    <row r="80" spans="1:29" s="400" customFormat="1">
      <c r="A80" s="280"/>
      <c r="B80" s="334"/>
      <c r="C80" s="334"/>
      <c r="D80" s="334"/>
      <c r="E80" s="334"/>
      <c r="F80" s="334"/>
      <c r="G80" s="334"/>
      <c r="H80" s="334"/>
      <c r="I80" s="334"/>
      <c r="J80" s="334"/>
      <c r="K80" s="280"/>
      <c r="L80" s="280"/>
      <c r="M80" s="280"/>
      <c r="N80" s="280"/>
      <c r="O80" s="280"/>
      <c r="P80" s="280"/>
      <c r="Q80" s="280"/>
      <c r="R80" s="280"/>
      <c r="S80" s="280"/>
      <c r="T80" s="280"/>
      <c r="U80" s="280"/>
      <c r="V80" s="280"/>
      <c r="W80" s="280"/>
      <c r="X80" s="280"/>
      <c r="Y80" s="280"/>
      <c r="Z80" s="280"/>
      <c r="AA80" s="280"/>
      <c r="AB80" s="280"/>
      <c r="AC80" s="280"/>
    </row>
    <row r="81" spans="1:29" ht="15">
      <c r="B81"/>
      <c r="C81"/>
      <c r="D81"/>
      <c r="E81"/>
      <c r="F81" s="497"/>
      <c r="G81" s="497"/>
      <c r="H81" s="497"/>
      <c r="I81" s="497"/>
      <c r="J81" s="497"/>
      <c r="K81" s="400"/>
      <c r="L81" s="400"/>
      <c r="M81" s="400"/>
      <c r="N81" s="400"/>
      <c r="O81" s="400"/>
      <c r="P81" s="400"/>
      <c r="Q81" s="400"/>
      <c r="R81" s="400"/>
      <c r="S81" s="400"/>
      <c r="T81" s="400"/>
      <c r="U81" s="400"/>
      <c r="V81" s="400"/>
      <c r="W81" s="400"/>
      <c r="X81" s="400"/>
      <c r="Y81" s="400"/>
      <c r="Z81" s="400"/>
      <c r="AA81" s="400"/>
      <c r="AB81" s="400"/>
    </row>
    <row r="82" spans="1:29" ht="15">
      <c r="A82" s="400"/>
      <c r="B82" s="497"/>
      <c r="C82" s="497"/>
      <c r="D82" s="497"/>
      <c r="E82" s="497"/>
      <c r="F82"/>
      <c r="G82"/>
      <c r="H82"/>
      <c r="I82"/>
      <c r="J82"/>
      <c r="K82"/>
      <c r="L82"/>
      <c r="M82"/>
      <c r="N82"/>
      <c r="O82"/>
      <c r="P82"/>
      <c r="Q82"/>
      <c r="R82"/>
      <c r="S82"/>
      <c r="T82"/>
      <c r="U82"/>
      <c r="V82"/>
      <c r="W82"/>
      <c r="X82"/>
      <c r="Y82"/>
      <c r="Z82"/>
      <c r="AA82"/>
      <c r="AB82"/>
      <c r="AC82" s="400"/>
    </row>
    <row r="83" spans="1:29" ht="15">
      <c r="B83"/>
      <c r="C83"/>
      <c r="D83"/>
      <c r="E83"/>
      <c r="F83"/>
      <c r="G83"/>
      <c r="H83"/>
      <c r="I83"/>
      <c r="J83"/>
      <c r="K83"/>
      <c r="L83"/>
      <c r="M83"/>
      <c r="N83"/>
      <c r="O83"/>
      <c r="P83"/>
      <c r="Q83"/>
      <c r="R83"/>
      <c r="S83"/>
      <c r="T83"/>
      <c r="U83"/>
      <c r="V83"/>
      <c r="W83"/>
      <c r="X83"/>
      <c r="Y83"/>
      <c r="Z83"/>
      <c r="AA83"/>
      <c r="AB83"/>
    </row>
    <row r="84" spans="1:29" ht="15">
      <c r="B84"/>
      <c r="C84"/>
      <c r="D84"/>
      <c r="E84"/>
      <c r="F84"/>
      <c r="G84"/>
      <c r="H84"/>
      <c r="I84"/>
      <c r="J84"/>
      <c r="K84"/>
      <c r="L84"/>
      <c r="M84"/>
      <c r="N84"/>
      <c r="O84"/>
      <c r="P84"/>
      <c r="Q84"/>
      <c r="R84"/>
      <c r="S84"/>
      <c r="T84"/>
      <c r="U84"/>
      <c r="V84"/>
      <c r="W84"/>
      <c r="X84"/>
      <c r="Y84"/>
      <c r="Z84"/>
      <c r="AA84"/>
      <c r="AB84"/>
    </row>
    <row r="85" spans="1:29" ht="15">
      <c r="B85"/>
      <c r="C85"/>
      <c r="D85"/>
      <c r="E85"/>
      <c r="F85"/>
      <c r="G85"/>
      <c r="H85"/>
      <c r="I85"/>
      <c r="J85"/>
      <c r="K85"/>
      <c r="L85"/>
      <c r="M85"/>
      <c r="N85"/>
      <c r="O85"/>
      <c r="P85"/>
      <c r="Q85"/>
      <c r="R85"/>
      <c r="S85"/>
      <c r="T85"/>
      <c r="U85"/>
      <c r="V85"/>
      <c r="W85"/>
      <c r="X85"/>
      <c r="Y85"/>
      <c r="Z85"/>
      <c r="AA85"/>
      <c r="AB85"/>
    </row>
    <row r="86" spans="1:29" ht="15">
      <c r="B86"/>
      <c r="C86"/>
      <c r="D86"/>
      <c r="E86"/>
      <c r="F86"/>
      <c r="G86"/>
      <c r="H86"/>
      <c r="I86"/>
      <c r="J86"/>
      <c r="K86"/>
      <c r="L86"/>
      <c r="M86"/>
      <c r="N86"/>
      <c r="O86"/>
      <c r="P86"/>
      <c r="Q86"/>
      <c r="R86"/>
      <c r="S86"/>
      <c r="T86"/>
      <c r="U86"/>
      <c r="V86"/>
      <c r="W86"/>
      <c r="X86"/>
      <c r="Y86"/>
      <c r="Z86"/>
      <c r="AA86"/>
      <c r="AB86"/>
    </row>
    <row r="87" spans="1:29" ht="15">
      <c r="B87"/>
      <c r="C87"/>
      <c r="D87"/>
      <c r="E87"/>
      <c r="F87"/>
      <c r="G87"/>
      <c r="H87"/>
      <c r="I87"/>
      <c r="J87"/>
      <c r="K87"/>
      <c r="L87"/>
      <c r="M87"/>
      <c r="N87"/>
      <c r="O87"/>
      <c r="P87"/>
      <c r="Q87"/>
      <c r="R87"/>
      <c r="S87"/>
      <c r="T87"/>
      <c r="U87"/>
      <c r="V87"/>
      <c r="W87"/>
      <c r="X87"/>
      <c r="Y87"/>
      <c r="Z87"/>
      <c r="AA87"/>
      <c r="AB87"/>
    </row>
    <row r="88" spans="1:29" ht="15">
      <c r="B88"/>
      <c r="C88"/>
      <c r="D88"/>
      <c r="E88"/>
      <c r="F88" s="497"/>
      <c r="G88" s="497"/>
      <c r="H88" s="497"/>
      <c r="I88" s="497"/>
      <c r="J88" s="497"/>
      <c r="K88" s="400"/>
      <c r="L88" s="400"/>
      <c r="M88" s="400"/>
      <c r="N88" s="400"/>
      <c r="O88" s="400"/>
      <c r="P88" s="400"/>
      <c r="Q88" s="400"/>
      <c r="R88" s="400"/>
      <c r="S88" s="400"/>
      <c r="T88" s="400"/>
      <c r="U88" s="400"/>
      <c r="V88" s="400"/>
      <c r="W88" s="400"/>
      <c r="X88" s="400"/>
      <c r="Y88" s="400"/>
      <c r="Z88" s="400"/>
      <c r="AA88" s="400"/>
      <c r="AB88" s="400"/>
    </row>
    <row r="89" spans="1:29" ht="15">
      <c r="A89" s="400"/>
      <c r="B89" s="497"/>
      <c r="C89" s="497"/>
      <c r="D89" s="497"/>
      <c r="E89" s="497"/>
      <c r="F89"/>
      <c r="G89"/>
      <c r="H89"/>
      <c r="I89"/>
      <c r="J89"/>
      <c r="K89"/>
      <c r="L89"/>
      <c r="M89"/>
      <c r="N89"/>
      <c r="O89"/>
      <c r="P89"/>
      <c r="Q89"/>
      <c r="R89"/>
      <c r="S89"/>
      <c r="T89"/>
      <c r="U89"/>
      <c r="V89"/>
      <c r="W89"/>
      <c r="X89"/>
      <c r="Y89"/>
      <c r="Z89"/>
      <c r="AA89"/>
      <c r="AB89"/>
      <c r="AC89" s="400"/>
    </row>
    <row r="90" spans="1:29" ht="15">
      <c r="B90"/>
      <c r="C90"/>
      <c r="D90"/>
      <c r="E90"/>
      <c r="F90"/>
      <c r="G90"/>
      <c r="H90"/>
      <c r="I90"/>
      <c r="J90"/>
      <c r="K90"/>
      <c r="L90"/>
      <c r="M90"/>
      <c r="N90"/>
      <c r="O90"/>
      <c r="P90"/>
      <c r="Q90"/>
      <c r="R90"/>
      <c r="S90"/>
      <c r="T90"/>
      <c r="U90"/>
      <c r="V90"/>
      <c r="W90"/>
      <c r="X90"/>
      <c r="Y90"/>
      <c r="Z90"/>
      <c r="AA90"/>
      <c r="AB90"/>
    </row>
    <row r="91" spans="1:29" ht="15">
      <c r="B91"/>
      <c r="C91"/>
      <c r="D91"/>
      <c r="E91"/>
      <c r="F91"/>
      <c r="G91"/>
      <c r="H91"/>
      <c r="I91"/>
      <c r="J91"/>
      <c r="K91"/>
      <c r="L91"/>
      <c r="M91"/>
      <c r="N91"/>
      <c r="O91"/>
      <c r="P91"/>
      <c r="Q91"/>
      <c r="R91"/>
      <c r="S91"/>
      <c r="T91"/>
      <c r="U91"/>
      <c r="V91"/>
      <c r="W91"/>
      <c r="X91"/>
      <c r="Y91"/>
      <c r="Z91"/>
      <c r="AA91"/>
      <c r="AB91"/>
    </row>
    <row r="92" spans="1:29" ht="15">
      <c r="B92"/>
      <c r="C92"/>
      <c r="D92"/>
      <c r="E92"/>
      <c r="F92"/>
      <c r="G92"/>
      <c r="H92"/>
      <c r="I92"/>
      <c r="J92"/>
      <c r="K92"/>
      <c r="L92"/>
      <c r="M92"/>
      <c r="N92"/>
      <c r="O92"/>
      <c r="P92"/>
      <c r="Q92"/>
      <c r="R92"/>
      <c r="S92"/>
      <c r="T92"/>
      <c r="U92"/>
      <c r="V92"/>
      <c r="W92"/>
      <c r="X92"/>
      <c r="Y92"/>
      <c r="Z92"/>
      <c r="AA92"/>
      <c r="AB92"/>
    </row>
    <row r="93" spans="1:29" ht="15">
      <c r="B93"/>
      <c r="C93"/>
      <c r="D93"/>
      <c r="E93"/>
      <c r="F93"/>
      <c r="G93"/>
      <c r="H93"/>
      <c r="I93"/>
      <c r="J93"/>
      <c r="K93"/>
      <c r="L93"/>
      <c r="M93"/>
      <c r="N93"/>
      <c r="O93"/>
      <c r="P93"/>
      <c r="Q93"/>
      <c r="R93"/>
      <c r="S93"/>
      <c r="T93"/>
      <c r="U93"/>
      <c r="V93"/>
      <c r="W93"/>
      <c r="X93"/>
      <c r="Y93"/>
      <c r="Z93"/>
      <c r="AA93"/>
      <c r="AB93"/>
    </row>
    <row r="94" spans="1:29" ht="15">
      <c r="B94"/>
      <c r="C94"/>
      <c r="D94"/>
      <c r="E94"/>
      <c r="F94"/>
      <c r="G94"/>
      <c r="H94"/>
      <c r="I94"/>
      <c r="J94"/>
      <c r="K94"/>
      <c r="L94"/>
      <c r="M94"/>
      <c r="N94"/>
      <c r="O94"/>
      <c r="P94"/>
      <c r="Q94"/>
      <c r="R94"/>
      <c r="S94"/>
      <c r="T94"/>
      <c r="U94"/>
      <c r="V94"/>
      <c r="W94"/>
      <c r="X94"/>
      <c r="Y94"/>
      <c r="Z94"/>
      <c r="AA94"/>
      <c r="AB94"/>
    </row>
    <row r="95" spans="1:29" ht="15">
      <c r="B95"/>
      <c r="C95"/>
      <c r="D95"/>
      <c r="E95"/>
      <c r="F95"/>
      <c r="G95"/>
      <c r="H95"/>
      <c r="I95"/>
      <c r="J95"/>
      <c r="K95"/>
      <c r="L95"/>
      <c r="M95"/>
      <c r="N95"/>
      <c r="O95"/>
      <c r="P95"/>
      <c r="Q95"/>
      <c r="R95"/>
      <c r="S95"/>
      <c r="T95"/>
      <c r="U95"/>
      <c r="V95"/>
      <c r="W95"/>
      <c r="X95"/>
      <c r="Y95"/>
      <c r="Z95"/>
      <c r="AA95"/>
      <c r="AB95"/>
    </row>
    <row r="96" spans="1:29" ht="15">
      <c r="B96"/>
      <c r="C96"/>
      <c r="D96"/>
      <c r="E96"/>
      <c r="F96"/>
      <c r="G96"/>
      <c r="H96"/>
      <c r="I96"/>
      <c r="J96"/>
      <c r="K96"/>
      <c r="L96"/>
      <c r="M96"/>
      <c r="N96"/>
      <c r="O96"/>
      <c r="P96"/>
      <c r="Q96"/>
      <c r="R96"/>
      <c r="S96"/>
      <c r="T96"/>
      <c r="U96"/>
      <c r="V96"/>
      <c r="W96"/>
      <c r="X96"/>
      <c r="Y96"/>
      <c r="Z96"/>
      <c r="AA96"/>
      <c r="AB96"/>
    </row>
    <row r="97" spans="1:29" s="253" customFormat="1" ht="20.25">
      <c r="A97" s="280"/>
      <c r="B97" s="334"/>
      <c r="C97" s="334"/>
      <c r="D97" s="334"/>
      <c r="E97" s="334"/>
      <c r="F97" s="334"/>
      <c r="G97" s="334"/>
      <c r="H97" s="334"/>
      <c r="I97" s="334"/>
      <c r="J97" s="334"/>
      <c r="K97" s="280"/>
      <c r="L97" s="280"/>
      <c r="M97" s="280"/>
      <c r="N97" s="280"/>
      <c r="O97" s="280"/>
      <c r="P97" s="280"/>
      <c r="Q97" s="280"/>
      <c r="R97" s="280"/>
      <c r="S97" s="280"/>
      <c r="T97" s="280"/>
      <c r="U97" s="280"/>
      <c r="V97" s="280"/>
      <c r="W97" s="280"/>
      <c r="X97" s="280"/>
      <c r="Y97" s="280"/>
      <c r="Z97" s="280"/>
      <c r="AA97" s="280"/>
      <c r="AB97" s="280"/>
      <c r="AC97" s="280"/>
    </row>
    <row r="98" spans="1:29" ht="15">
      <c r="B98"/>
      <c r="C98"/>
      <c r="D98"/>
      <c r="E98"/>
      <c r="F98"/>
      <c r="G98"/>
      <c r="H98"/>
      <c r="I98"/>
      <c r="J98"/>
      <c r="K98"/>
      <c r="L98"/>
      <c r="M98"/>
      <c r="N98"/>
      <c r="O98"/>
      <c r="P98"/>
      <c r="Q98"/>
      <c r="R98"/>
      <c r="S98"/>
      <c r="T98"/>
      <c r="U98"/>
      <c r="V98"/>
      <c r="W98"/>
      <c r="X98"/>
      <c r="Y98"/>
      <c r="Z98"/>
      <c r="AA98"/>
      <c r="AB98"/>
    </row>
    <row r="99" spans="1:29" ht="15">
      <c r="B99"/>
      <c r="C99"/>
      <c r="D99"/>
      <c r="E99"/>
      <c r="F99"/>
      <c r="G99"/>
      <c r="H99"/>
      <c r="I99"/>
      <c r="J99"/>
      <c r="K99"/>
      <c r="L99"/>
      <c r="M99"/>
      <c r="N99"/>
      <c r="O99"/>
      <c r="P99"/>
      <c r="Q99"/>
      <c r="R99"/>
      <c r="S99"/>
      <c r="T99"/>
      <c r="U99"/>
      <c r="V99"/>
      <c r="W99"/>
      <c r="X99"/>
      <c r="Y99"/>
      <c r="Z99"/>
      <c r="AA99"/>
      <c r="AB99"/>
    </row>
    <row r="100" spans="1:29" ht="15">
      <c r="B100"/>
      <c r="C100"/>
      <c r="D100"/>
      <c r="E100"/>
      <c r="F100"/>
      <c r="G100"/>
      <c r="H100"/>
      <c r="I100"/>
      <c r="J100"/>
      <c r="K100"/>
      <c r="L100"/>
      <c r="M100"/>
      <c r="N100"/>
      <c r="O100"/>
      <c r="P100"/>
      <c r="Q100"/>
      <c r="R100"/>
      <c r="S100"/>
      <c r="T100"/>
      <c r="U100"/>
      <c r="V100"/>
      <c r="W100"/>
      <c r="X100"/>
      <c r="Y100"/>
      <c r="Z100"/>
      <c r="AA100"/>
      <c r="AB100"/>
    </row>
    <row r="101" spans="1:29" ht="15">
      <c r="B101"/>
      <c r="C101"/>
      <c r="D101"/>
      <c r="E101"/>
      <c r="F101"/>
      <c r="G101"/>
      <c r="H101"/>
      <c r="I101"/>
      <c r="J101"/>
      <c r="K101"/>
      <c r="L101"/>
      <c r="M101"/>
      <c r="N101"/>
      <c r="O101"/>
      <c r="P101"/>
      <c r="Q101"/>
      <c r="R101"/>
      <c r="S101"/>
      <c r="T101"/>
      <c r="U101"/>
      <c r="V101"/>
      <c r="W101"/>
      <c r="X101"/>
      <c r="Y101"/>
      <c r="Z101"/>
      <c r="AA101"/>
      <c r="AB101"/>
    </row>
    <row r="102" spans="1:29" ht="15">
      <c r="B102"/>
      <c r="C102"/>
      <c r="D102"/>
      <c r="E102"/>
      <c r="F102" s="497"/>
      <c r="G102" s="497"/>
      <c r="H102" s="497"/>
      <c r="I102" s="497"/>
      <c r="J102" s="497"/>
      <c r="K102" s="400"/>
      <c r="L102" s="400"/>
      <c r="M102" s="400"/>
      <c r="N102" s="400"/>
      <c r="O102" s="400"/>
      <c r="P102" s="400"/>
      <c r="Q102" s="400"/>
      <c r="R102" s="400"/>
      <c r="S102" s="400"/>
      <c r="T102" s="400"/>
      <c r="U102" s="400"/>
      <c r="V102" s="400"/>
      <c r="W102" s="400"/>
      <c r="X102" s="400"/>
      <c r="Y102" s="400"/>
      <c r="Z102" s="400"/>
      <c r="AA102" s="400"/>
      <c r="AB102" s="400"/>
    </row>
    <row r="103" spans="1:29" s="400" customFormat="1">
      <c r="B103" s="497"/>
      <c r="C103" s="497"/>
      <c r="D103" s="497"/>
      <c r="E103" s="497"/>
      <c r="F103" s="334"/>
      <c r="G103" s="334"/>
      <c r="H103" s="334"/>
      <c r="I103" s="334"/>
      <c r="J103" s="334"/>
      <c r="K103" s="280"/>
      <c r="L103" s="280"/>
      <c r="M103" s="280"/>
      <c r="N103" s="280"/>
      <c r="O103" s="280"/>
      <c r="P103" s="280"/>
      <c r="Q103" s="280"/>
      <c r="R103" s="280"/>
      <c r="S103" s="280"/>
      <c r="T103" s="280"/>
      <c r="U103" s="280"/>
      <c r="V103" s="280"/>
      <c r="W103" s="280"/>
      <c r="X103" s="280"/>
      <c r="Y103" s="280"/>
      <c r="Z103" s="280"/>
      <c r="AA103" s="280"/>
      <c r="AB103" s="280"/>
    </row>
    <row r="104" spans="1:29" ht="15">
      <c r="B104"/>
      <c r="C104"/>
      <c r="D104"/>
      <c r="E104"/>
      <c r="F104"/>
      <c r="G104"/>
      <c r="H104"/>
      <c r="I104"/>
      <c r="J104"/>
      <c r="K104"/>
      <c r="L104"/>
      <c r="M104"/>
      <c r="N104"/>
      <c r="O104"/>
      <c r="P104"/>
      <c r="Q104"/>
      <c r="R104"/>
      <c r="S104"/>
      <c r="T104"/>
      <c r="U104"/>
      <c r="V104"/>
      <c r="W104"/>
      <c r="X104"/>
      <c r="Y104"/>
      <c r="Z104"/>
      <c r="AA104"/>
      <c r="AB104"/>
    </row>
    <row r="105" spans="1:29" ht="15">
      <c r="B105"/>
      <c r="C105"/>
      <c r="D105"/>
      <c r="E105"/>
      <c r="F105"/>
      <c r="G105"/>
      <c r="H105"/>
      <c r="I105"/>
      <c r="J105"/>
      <c r="K105"/>
      <c r="L105"/>
      <c r="M105"/>
      <c r="N105"/>
      <c r="O105"/>
      <c r="P105"/>
      <c r="Q105"/>
      <c r="R105"/>
      <c r="S105"/>
      <c r="T105"/>
      <c r="U105"/>
      <c r="V105"/>
      <c r="W105"/>
      <c r="X105"/>
      <c r="Y105"/>
      <c r="Z105"/>
      <c r="AA105"/>
      <c r="AB105"/>
    </row>
    <row r="106" spans="1:29" ht="15">
      <c r="B106"/>
      <c r="C106"/>
      <c r="D106"/>
      <c r="E106"/>
      <c r="F106"/>
      <c r="G106"/>
      <c r="H106"/>
      <c r="I106"/>
      <c r="J106"/>
      <c r="K106"/>
      <c r="L106"/>
      <c r="M106"/>
      <c r="N106"/>
      <c r="O106"/>
      <c r="P106"/>
      <c r="Q106"/>
      <c r="R106"/>
      <c r="S106"/>
      <c r="T106"/>
      <c r="U106"/>
      <c r="V106"/>
      <c r="W106"/>
      <c r="X106"/>
      <c r="Y106"/>
      <c r="Z106"/>
      <c r="AA106"/>
      <c r="AB106"/>
    </row>
    <row r="107" spans="1:29" ht="15">
      <c r="B107"/>
      <c r="C107"/>
      <c r="D107"/>
      <c r="E107"/>
      <c r="F107"/>
      <c r="G107"/>
      <c r="H107"/>
      <c r="I107"/>
      <c r="J107"/>
      <c r="K107"/>
      <c r="L107"/>
      <c r="M107"/>
      <c r="N107"/>
      <c r="O107"/>
      <c r="P107"/>
      <c r="Q107"/>
      <c r="R107"/>
      <c r="S107"/>
      <c r="T107"/>
      <c r="U107"/>
      <c r="V107"/>
      <c r="W107"/>
      <c r="X107"/>
      <c r="Y107"/>
      <c r="Z107"/>
      <c r="AA107"/>
      <c r="AB107"/>
    </row>
    <row r="108" spans="1:29" ht="15">
      <c r="B108"/>
      <c r="C108"/>
      <c r="D108"/>
      <c r="E108"/>
      <c r="F108"/>
      <c r="G108"/>
      <c r="H108"/>
      <c r="I108"/>
      <c r="J108"/>
      <c r="K108"/>
      <c r="L108"/>
      <c r="M108"/>
      <c r="N108"/>
      <c r="O108"/>
      <c r="P108"/>
      <c r="Q108"/>
      <c r="R108"/>
      <c r="S108"/>
      <c r="T108"/>
      <c r="U108"/>
      <c r="V108"/>
      <c r="W108"/>
      <c r="X108"/>
      <c r="Y108"/>
      <c r="Z108"/>
      <c r="AA108"/>
      <c r="AB108"/>
    </row>
    <row r="109" spans="1:29" ht="15">
      <c r="B109"/>
      <c r="C109"/>
      <c r="D109"/>
      <c r="E109"/>
      <c r="F109"/>
      <c r="G109"/>
      <c r="H109"/>
      <c r="I109"/>
      <c r="J109"/>
      <c r="K109"/>
      <c r="L109"/>
      <c r="M109"/>
      <c r="N109"/>
      <c r="O109"/>
      <c r="P109"/>
      <c r="Q109"/>
      <c r="R109"/>
      <c r="S109"/>
      <c r="T109"/>
      <c r="U109"/>
      <c r="V109"/>
      <c r="W109"/>
      <c r="X109"/>
      <c r="Y109"/>
      <c r="Z109"/>
      <c r="AA109"/>
      <c r="AB109"/>
    </row>
    <row r="110" spans="1:29" s="400" customFormat="1">
      <c r="A110" s="280"/>
      <c r="B110" s="334"/>
      <c r="C110" s="334"/>
      <c r="D110" s="334"/>
      <c r="E110" s="334"/>
      <c r="F110" s="334"/>
      <c r="G110" s="334"/>
      <c r="H110" s="334"/>
      <c r="I110" s="334"/>
      <c r="J110" s="334"/>
      <c r="K110" s="280"/>
      <c r="L110" s="280"/>
      <c r="M110" s="280"/>
      <c r="N110" s="280"/>
      <c r="O110" s="280"/>
      <c r="P110" s="280"/>
      <c r="Q110" s="280"/>
      <c r="R110" s="280"/>
      <c r="S110" s="280"/>
      <c r="T110" s="280"/>
      <c r="U110" s="280"/>
      <c r="V110" s="280"/>
      <c r="W110" s="280"/>
      <c r="X110" s="280"/>
      <c r="Y110" s="280"/>
      <c r="Z110" s="280"/>
      <c r="AA110" s="280"/>
      <c r="AB110" s="280"/>
      <c r="AC110" s="280"/>
    </row>
    <row r="111" spans="1:29" ht="15">
      <c r="B111"/>
      <c r="C111"/>
      <c r="D111"/>
      <c r="E111"/>
      <c r="F111"/>
      <c r="G111"/>
      <c r="H111"/>
      <c r="I111"/>
      <c r="J111"/>
      <c r="K111"/>
      <c r="L111"/>
      <c r="M111"/>
      <c r="N111"/>
      <c r="O111"/>
      <c r="P111"/>
      <c r="Q111"/>
      <c r="R111"/>
      <c r="S111"/>
      <c r="T111"/>
      <c r="U111"/>
      <c r="V111"/>
      <c r="W111"/>
      <c r="X111"/>
      <c r="Y111"/>
      <c r="Z111"/>
      <c r="AA111"/>
      <c r="AB111"/>
    </row>
    <row r="112" spans="1:29" ht="15">
      <c r="B112"/>
      <c r="C112"/>
      <c r="D112"/>
      <c r="E112"/>
      <c r="F112"/>
      <c r="G112"/>
      <c r="H112"/>
      <c r="I112"/>
      <c r="J112"/>
      <c r="K112"/>
      <c r="L112"/>
      <c r="M112"/>
      <c r="N112"/>
      <c r="O112"/>
      <c r="P112"/>
      <c r="Q112"/>
      <c r="R112"/>
      <c r="S112"/>
      <c r="T112"/>
      <c r="U112"/>
      <c r="V112"/>
      <c r="W112"/>
      <c r="X112"/>
      <c r="Y112"/>
      <c r="Z112"/>
      <c r="AA112"/>
      <c r="AB112"/>
    </row>
    <row r="113" spans="1:29" ht="15">
      <c r="B113"/>
      <c r="C113"/>
      <c r="D113"/>
      <c r="E113"/>
      <c r="F113"/>
      <c r="G113"/>
      <c r="H113"/>
      <c r="I113"/>
      <c r="J113"/>
      <c r="K113"/>
      <c r="L113"/>
      <c r="M113"/>
      <c r="N113"/>
      <c r="O113"/>
      <c r="P113"/>
      <c r="Q113"/>
      <c r="R113"/>
      <c r="S113"/>
      <c r="T113"/>
      <c r="U113"/>
      <c r="V113"/>
      <c r="W113"/>
      <c r="X113"/>
      <c r="Y113"/>
      <c r="Z113"/>
      <c r="AA113"/>
      <c r="AB113"/>
    </row>
    <row r="114" spans="1:29" ht="15">
      <c r="B114"/>
      <c r="C114"/>
      <c r="D114"/>
      <c r="E114"/>
      <c r="F114"/>
      <c r="G114"/>
      <c r="H114"/>
      <c r="I114"/>
      <c r="J114"/>
      <c r="K114"/>
      <c r="L114"/>
      <c r="M114"/>
      <c r="N114"/>
      <c r="O114"/>
      <c r="P114"/>
      <c r="Q114"/>
      <c r="R114"/>
      <c r="S114"/>
      <c r="T114"/>
      <c r="U114"/>
      <c r="V114"/>
      <c r="W114"/>
      <c r="X114"/>
      <c r="Y114"/>
      <c r="Z114"/>
      <c r="AA114"/>
      <c r="AB114"/>
    </row>
    <row r="115" spans="1:29" ht="15">
      <c r="B115"/>
      <c r="C115"/>
      <c r="D115"/>
      <c r="E115"/>
      <c r="F115"/>
      <c r="G115"/>
      <c r="H115"/>
      <c r="I115"/>
      <c r="J115"/>
      <c r="K115"/>
      <c r="L115"/>
      <c r="M115"/>
      <c r="N115"/>
      <c r="O115"/>
      <c r="P115"/>
      <c r="Q115"/>
      <c r="R115"/>
      <c r="S115"/>
      <c r="T115"/>
      <c r="U115"/>
      <c r="V115"/>
      <c r="W115"/>
      <c r="X115"/>
      <c r="Y115"/>
      <c r="Z115"/>
      <c r="AA115"/>
      <c r="AB115"/>
    </row>
    <row r="116" spans="1:29" ht="15">
      <c r="B116"/>
      <c r="C116"/>
      <c r="D116"/>
      <c r="E116"/>
      <c r="F116"/>
      <c r="G116"/>
      <c r="H116"/>
      <c r="I116"/>
      <c r="J116"/>
      <c r="K116"/>
      <c r="L116"/>
      <c r="M116"/>
      <c r="N116"/>
      <c r="O116"/>
      <c r="P116"/>
      <c r="Q116"/>
      <c r="R116"/>
      <c r="S116"/>
      <c r="T116"/>
      <c r="U116"/>
      <c r="V116"/>
      <c r="W116"/>
      <c r="X116"/>
      <c r="Y116"/>
      <c r="Z116"/>
      <c r="AA116"/>
      <c r="AB116"/>
    </row>
    <row r="117" spans="1:29" ht="20.25">
      <c r="B117"/>
      <c r="C117"/>
      <c r="D117"/>
      <c r="E117"/>
      <c r="F117" s="532"/>
      <c r="G117" s="532"/>
      <c r="H117" s="532"/>
      <c r="I117" s="532"/>
      <c r="J117" s="532"/>
      <c r="K117" s="253"/>
      <c r="L117" s="253"/>
      <c r="M117" s="253"/>
      <c r="N117" s="253"/>
      <c r="O117" s="253"/>
      <c r="P117" s="253"/>
      <c r="Q117" s="253"/>
      <c r="R117" s="253"/>
      <c r="S117" s="253"/>
      <c r="T117" s="253"/>
      <c r="U117" s="253"/>
      <c r="V117" s="253"/>
      <c r="W117" s="253"/>
      <c r="X117" s="253"/>
      <c r="Y117" s="253"/>
      <c r="Z117" s="253"/>
      <c r="AA117" s="253"/>
      <c r="AB117" s="253"/>
    </row>
    <row r="118" spans="1:29" ht="20.25">
      <c r="A118" s="253"/>
      <c r="B118" s="532"/>
      <c r="C118" s="532"/>
      <c r="D118" s="532"/>
      <c r="E118" s="532"/>
      <c r="F118"/>
      <c r="G118"/>
      <c r="H118"/>
      <c r="I118"/>
      <c r="J118"/>
      <c r="K118"/>
      <c r="L118"/>
      <c r="M118"/>
      <c r="N118"/>
      <c r="O118"/>
      <c r="P118"/>
      <c r="Q118"/>
      <c r="R118"/>
      <c r="S118"/>
      <c r="T118"/>
      <c r="U118"/>
      <c r="V118"/>
      <c r="W118"/>
      <c r="X118"/>
      <c r="Y118"/>
      <c r="Z118"/>
      <c r="AA118"/>
      <c r="AB118"/>
      <c r="AC118" s="253"/>
    </row>
    <row r="119" spans="1:29" ht="15">
      <c r="B119"/>
      <c r="C119"/>
      <c r="D119"/>
      <c r="E119"/>
      <c r="F119"/>
      <c r="G119"/>
      <c r="H119"/>
      <c r="I119"/>
      <c r="J119"/>
      <c r="K119"/>
      <c r="L119"/>
      <c r="M119"/>
      <c r="N119"/>
      <c r="O119"/>
      <c r="P119"/>
      <c r="Q119"/>
      <c r="R119"/>
      <c r="S119"/>
      <c r="T119"/>
      <c r="U119"/>
      <c r="V119"/>
      <c r="W119"/>
      <c r="X119"/>
      <c r="Y119"/>
      <c r="Z119"/>
      <c r="AA119"/>
      <c r="AB119"/>
    </row>
    <row r="120" spans="1:29" ht="15">
      <c r="B120"/>
      <c r="C120"/>
      <c r="D120"/>
      <c r="E120"/>
      <c r="F120"/>
      <c r="G120"/>
      <c r="H120"/>
      <c r="I120"/>
      <c r="J120"/>
      <c r="K120"/>
      <c r="L120"/>
      <c r="M120"/>
      <c r="N120"/>
      <c r="O120"/>
      <c r="P120"/>
      <c r="Q120"/>
      <c r="R120"/>
      <c r="S120"/>
      <c r="T120"/>
      <c r="U120"/>
      <c r="V120"/>
      <c r="W120"/>
      <c r="X120"/>
      <c r="Y120"/>
      <c r="Z120"/>
      <c r="AA120"/>
      <c r="AB120"/>
    </row>
    <row r="121" spans="1:29" ht="15">
      <c r="B121"/>
      <c r="C121"/>
      <c r="D121"/>
      <c r="E121"/>
      <c r="F121"/>
      <c r="G121"/>
      <c r="H121"/>
      <c r="I121"/>
      <c r="J121"/>
      <c r="K121"/>
      <c r="L121"/>
      <c r="M121"/>
      <c r="N121"/>
      <c r="O121"/>
      <c r="P121"/>
      <c r="Q121"/>
      <c r="R121"/>
      <c r="S121"/>
      <c r="T121"/>
      <c r="U121"/>
      <c r="V121"/>
      <c r="W121"/>
      <c r="X121"/>
      <c r="Y121"/>
      <c r="Z121"/>
      <c r="AA121"/>
      <c r="AB121"/>
    </row>
    <row r="122" spans="1:29" ht="15">
      <c r="B122"/>
      <c r="C122"/>
      <c r="D122"/>
      <c r="E122"/>
      <c r="F122"/>
      <c r="G122"/>
      <c r="H122"/>
      <c r="I122"/>
      <c r="J122"/>
      <c r="K122"/>
      <c r="L122"/>
      <c r="M122"/>
      <c r="N122"/>
      <c r="O122"/>
      <c r="P122"/>
      <c r="Q122"/>
      <c r="R122"/>
      <c r="S122"/>
      <c r="T122"/>
      <c r="U122"/>
      <c r="V122"/>
      <c r="W122"/>
      <c r="X122"/>
      <c r="Y122"/>
      <c r="Z122"/>
      <c r="AA122"/>
      <c r="AB122"/>
    </row>
    <row r="123" spans="1:29" ht="15">
      <c r="B123"/>
      <c r="C123"/>
      <c r="D123"/>
      <c r="E123"/>
      <c r="F123" s="497"/>
      <c r="G123" s="497"/>
      <c r="H123" s="497"/>
      <c r="I123" s="497"/>
      <c r="J123" s="497"/>
      <c r="K123" s="400"/>
      <c r="L123" s="400"/>
      <c r="M123" s="400"/>
      <c r="N123" s="400"/>
      <c r="O123" s="400"/>
      <c r="P123" s="400"/>
      <c r="Q123" s="400"/>
      <c r="R123" s="400"/>
      <c r="S123" s="400"/>
      <c r="T123" s="400"/>
      <c r="U123" s="400"/>
      <c r="V123" s="400"/>
      <c r="W123" s="400"/>
      <c r="X123" s="400"/>
      <c r="Y123" s="400"/>
      <c r="Z123" s="400"/>
      <c r="AA123" s="400"/>
      <c r="AB123" s="400"/>
    </row>
    <row r="124" spans="1:29" s="400" customFormat="1">
      <c r="B124" s="497"/>
      <c r="C124" s="497"/>
      <c r="D124" s="497"/>
      <c r="E124" s="497"/>
      <c r="F124" s="334"/>
      <c r="G124" s="334"/>
      <c r="H124" s="334"/>
      <c r="I124" s="334"/>
      <c r="J124" s="334"/>
      <c r="K124" s="280"/>
      <c r="L124" s="280"/>
      <c r="M124" s="280"/>
      <c r="N124" s="280"/>
      <c r="O124" s="280"/>
      <c r="P124" s="280"/>
      <c r="Q124" s="280"/>
      <c r="R124" s="280"/>
      <c r="S124" s="280"/>
      <c r="T124" s="280"/>
      <c r="U124" s="280"/>
      <c r="V124" s="280"/>
      <c r="W124" s="280"/>
      <c r="X124" s="280"/>
      <c r="Y124" s="280"/>
      <c r="Z124" s="280"/>
      <c r="AA124" s="280"/>
      <c r="AB124" s="280"/>
    </row>
    <row r="125" spans="1:29" ht="15">
      <c r="B125"/>
      <c r="C125"/>
      <c r="D125"/>
      <c r="E125"/>
      <c r="F125"/>
      <c r="G125"/>
      <c r="H125"/>
      <c r="I125"/>
      <c r="J125"/>
      <c r="K125"/>
      <c r="L125"/>
      <c r="M125"/>
      <c r="N125"/>
      <c r="O125"/>
      <c r="P125"/>
      <c r="Q125"/>
      <c r="R125"/>
      <c r="S125"/>
      <c r="T125"/>
      <c r="U125"/>
      <c r="V125"/>
      <c r="W125"/>
      <c r="X125"/>
      <c r="Y125"/>
      <c r="Z125"/>
      <c r="AA125"/>
      <c r="AB125"/>
    </row>
    <row r="126" spans="1:29" ht="15">
      <c r="B126"/>
      <c r="C126"/>
      <c r="D126"/>
      <c r="E126"/>
      <c r="F126"/>
      <c r="G126"/>
      <c r="H126"/>
      <c r="I126"/>
      <c r="J126"/>
      <c r="K126"/>
      <c r="L126"/>
      <c r="M126"/>
      <c r="N126"/>
      <c r="O126"/>
      <c r="P126"/>
      <c r="Q126"/>
      <c r="R126"/>
      <c r="S126"/>
      <c r="T126"/>
      <c r="U126"/>
      <c r="V126"/>
      <c r="W126"/>
      <c r="X126"/>
      <c r="Y126"/>
      <c r="Z126"/>
      <c r="AA126"/>
      <c r="AB126"/>
    </row>
    <row r="127" spans="1:29" ht="15">
      <c r="B127"/>
      <c r="C127"/>
      <c r="D127"/>
      <c r="E127"/>
      <c r="F127"/>
      <c r="G127"/>
      <c r="H127"/>
      <c r="I127"/>
      <c r="J127"/>
      <c r="K127"/>
      <c r="L127"/>
      <c r="M127"/>
      <c r="N127"/>
      <c r="O127"/>
      <c r="P127"/>
      <c r="Q127"/>
      <c r="R127"/>
      <c r="S127"/>
      <c r="T127"/>
      <c r="U127"/>
      <c r="V127"/>
      <c r="W127"/>
      <c r="X127"/>
      <c r="Y127"/>
      <c r="Z127"/>
      <c r="AA127"/>
      <c r="AB127"/>
    </row>
    <row r="128" spans="1:29" ht="15">
      <c r="B128"/>
      <c r="C128"/>
      <c r="D128"/>
      <c r="E128"/>
      <c r="F128"/>
      <c r="G128"/>
      <c r="H128"/>
      <c r="I128"/>
      <c r="J128"/>
      <c r="K128"/>
      <c r="L128"/>
      <c r="M128"/>
      <c r="N128"/>
      <c r="O128"/>
      <c r="P128"/>
      <c r="Q128"/>
      <c r="R128"/>
      <c r="S128"/>
      <c r="T128"/>
      <c r="U128"/>
      <c r="V128"/>
      <c r="W128"/>
      <c r="X128"/>
      <c r="Y128"/>
      <c r="Z128"/>
      <c r="AA128"/>
      <c r="AB128"/>
    </row>
    <row r="129" spans="1:29" ht="15">
      <c r="B129"/>
      <c r="C129"/>
      <c r="D129"/>
      <c r="E129"/>
      <c r="F129"/>
      <c r="G129"/>
      <c r="H129"/>
      <c r="I129"/>
      <c r="J129"/>
      <c r="K129"/>
      <c r="L129"/>
      <c r="M129"/>
      <c r="N129"/>
      <c r="O129"/>
      <c r="P129"/>
      <c r="Q129"/>
      <c r="R129"/>
      <c r="S129"/>
      <c r="T129"/>
      <c r="U129"/>
      <c r="V129"/>
      <c r="W129"/>
      <c r="X129"/>
      <c r="Y129"/>
      <c r="Z129"/>
      <c r="AA129"/>
      <c r="AB129"/>
    </row>
    <row r="130" spans="1:29" ht="15">
      <c r="B130"/>
      <c r="C130"/>
      <c r="D130"/>
      <c r="E130"/>
      <c r="F130"/>
      <c r="G130"/>
      <c r="H130"/>
      <c r="I130"/>
      <c r="J130"/>
      <c r="K130"/>
      <c r="L130"/>
      <c r="M130"/>
      <c r="N130"/>
      <c r="O130"/>
      <c r="P130"/>
      <c r="Q130"/>
      <c r="R130"/>
      <c r="S130"/>
      <c r="T130"/>
      <c r="U130"/>
      <c r="V130"/>
      <c r="W130"/>
      <c r="X130"/>
      <c r="Y130"/>
      <c r="Z130"/>
      <c r="AA130"/>
      <c r="AB130"/>
    </row>
    <row r="131" spans="1:29" ht="15">
      <c r="B131"/>
      <c r="C131"/>
      <c r="D131"/>
      <c r="E131"/>
      <c r="F131"/>
      <c r="G131"/>
      <c r="H131"/>
      <c r="I131"/>
      <c r="J131"/>
      <c r="K131"/>
      <c r="L131"/>
      <c r="M131"/>
      <c r="N131"/>
      <c r="O131"/>
      <c r="P131"/>
      <c r="Q131"/>
      <c r="R131"/>
      <c r="S131"/>
      <c r="T131"/>
      <c r="U131"/>
      <c r="V131"/>
      <c r="W131"/>
      <c r="X131"/>
      <c r="Y131"/>
      <c r="Z131"/>
      <c r="AA131"/>
      <c r="AB131"/>
    </row>
    <row r="132" spans="1:29" ht="15">
      <c r="B132"/>
      <c r="C132"/>
      <c r="D132"/>
      <c r="E132"/>
      <c r="F132"/>
      <c r="G132"/>
      <c r="H132"/>
      <c r="I132"/>
      <c r="J132"/>
      <c r="K132"/>
      <c r="L132"/>
      <c r="M132"/>
      <c r="N132"/>
      <c r="O132"/>
      <c r="P132"/>
      <c r="Q132"/>
      <c r="R132"/>
      <c r="S132"/>
      <c r="T132"/>
      <c r="U132"/>
      <c r="V132"/>
      <c r="W132"/>
      <c r="X132"/>
      <c r="Y132"/>
      <c r="Z132"/>
      <c r="AA132"/>
      <c r="AB132"/>
    </row>
    <row r="133" spans="1:29" ht="15">
      <c r="B133"/>
      <c r="C133"/>
      <c r="D133"/>
      <c r="E133"/>
      <c r="F133"/>
      <c r="G133"/>
      <c r="H133"/>
      <c r="I133"/>
      <c r="J133"/>
      <c r="K133"/>
      <c r="L133"/>
      <c r="M133"/>
      <c r="N133"/>
      <c r="O133"/>
      <c r="P133"/>
      <c r="Q133"/>
      <c r="R133"/>
      <c r="S133"/>
      <c r="T133"/>
      <c r="U133"/>
      <c r="V133"/>
      <c r="W133"/>
      <c r="X133"/>
      <c r="Y133"/>
      <c r="Z133"/>
      <c r="AA133"/>
      <c r="AB133"/>
    </row>
    <row r="134" spans="1:29" ht="15">
      <c r="B134"/>
      <c r="C134"/>
      <c r="D134"/>
      <c r="E134"/>
      <c r="F134"/>
      <c r="G134"/>
      <c r="H134"/>
      <c r="I134"/>
      <c r="J134"/>
      <c r="K134"/>
      <c r="L134"/>
      <c r="M134"/>
      <c r="N134"/>
      <c r="O134"/>
      <c r="P134"/>
      <c r="Q134"/>
      <c r="R134"/>
      <c r="S134"/>
      <c r="T134"/>
      <c r="U134"/>
      <c r="V134"/>
      <c r="W134"/>
      <c r="X134"/>
      <c r="Y134"/>
      <c r="Z134"/>
      <c r="AA134"/>
      <c r="AB134"/>
    </row>
    <row r="135" spans="1:29" ht="15">
      <c r="B135"/>
      <c r="C135"/>
      <c r="D135"/>
      <c r="E135"/>
      <c r="F135" s="497"/>
      <c r="G135" s="497"/>
      <c r="H135" s="497"/>
      <c r="I135" s="497"/>
      <c r="J135" s="497"/>
      <c r="K135" s="400"/>
      <c r="L135" s="400"/>
      <c r="M135" s="400"/>
      <c r="N135" s="400"/>
      <c r="O135" s="400"/>
      <c r="P135" s="400"/>
      <c r="Q135" s="400"/>
      <c r="R135" s="400"/>
      <c r="S135" s="400"/>
      <c r="T135" s="400"/>
      <c r="U135" s="400"/>
      <c r="V135" s="400"/>
      <c r="W135" s="400"/>
      <c r="X135" s="400"/>
      <c r="Y135" s="400"/>
      <c r="Z135" s="400"/>
      <c r="AA135" s="400"/>
      <c r="AB135" s="400"/>
    </row>
    <row r="136" spans="1:29" ht="15">
      <c r="A136" s="400"/>
      <c r="B136" s="497"/>
      <c r="C136" s="497"/>
      <c r="D136" s="497"/>
      <c r="E136" s="497"/>
      <c r="F136"/>
      <c r="G136"/>
      <c r="H136"/>
      <c r="I136"/>
      <c r="J136"/>
      <c r="K136"/>
      <c r="L136"/>
      <c r="M136"/>
      <c r="N136"/>
      <c r="O136"/>
      <c r="P136"/>
      <c r="Q136"/>
      <c r="R136"/>
      <c r="S136"/>
      <c r="T136"/>
      <c r="U136"/>
      <c r="V136"/>
      <c r="W136"/>
      <c r="X136"/>
      <c r="Y136"/>
      <c r="Z136"/>
      <c r="AA136"/>
      <c r="AB136"/>
      <c r="AC136" s="400"/>
    </row>
    <row r="137" spans="1:29" ht="15">
      <c r="B137"/>
      <c r="C137"/>
      <c r="D137"/>
      <c r="E137"/>
      <c r="F137"/>
      <c r="G137"/>
      <c r="H137"/>
      <c r="I137"/>
      <c r="J137"/>
      <c r="K137"/>
      <c r="L137"/>
      <c r="M137"/>
      <c r="N137"/>
      <c r="O137"/>
      <c r="P137"/>
      <c r="Q137"/>
      <c r="R137"/>
      <c r="S137"/>
      <c r="T137"/>
      <c r="U137"/>
      <c r="V137"/>
      <c r="W137"/>
      <c r="X137"/>
      <c r="Y137"/>
      <c r="Z137"/>
      <c r="AA137"/>
      <c r="AB137"/>
    </row>
    <row r="138" spans="1:29" ht="15">
      <c r="B138"/>
      <c r="C138"/>
      <c r="D138"/>
      <c r="E138"/>
      <c r="F138"/>
      <c r="G138"/>
      <c r="H138"/>
      <c r="I138"/>
      <c r="J138"/>
      <c r="K138"/>
      <c r="L138"/>
      <c r="M138"/>
      <c r="N138"/>
      <c r="O138"/>
      <c r="P138"/>
      <c r="Q138"/>
      <c r="R138"/>
      <c r="S138"/>
      <c r="T138"/>
      <c r="U138"/>
      <c r="V138"/>
      <c r="W138"/>
      <c r="X138"/>
      <c r="Y138"/>
      <c r="Z138"/>
      <c r="AA138"/>
      <c r="AB138"/>
    </row>
    <row r="139" spans="1:29" s="253" customFormat="1" ht="20.25">
      <c r="A139" s="280"/>
      <c r="B139" s="334"/>
      <c r="C139" s="334"/>
      <c r="D139" s="334"/>
      <c r="E139" s="334"/>
      <c r="F139" s="334"/>
      <c r="G139" s="334"/>
      <c r="H139" s="334"/>
      <c r="I139" s="334"/>
      <c r="J139" s="334"/>
      <c r="K139" s="280"/>
      <c r="L139" s="280"/>
      <c r="M139" s="280"/>
      <c r="N139" s="280"/>
      <c r="O139" s="280"/>
      <c r="P139" s="280"/>
      <c r="Q139" s="280"/>
      <c r="R139" s="280"/>
      <c r="S139" s="280"/>
      <c r="T139" s="280"/>
      <c r="U139" s="280"/>
      <c r="V139" s="280"/>
      <c r="W139" s="280"/>
      <c r="X139" s="280"/>
      <c r="Y139" s="280"/>
      <c r="Z139" s="280"/>
      <c r="AA139" s="280"/>
      <c r="AB139" s="280"/>
      <c r="AC139" s="280"/>
    </row>
    <row r="140" spans="1:29" ht="15">
      <c r="B140"/>
      <c r="C140"/>
      <c r="D140"/>
      <c r="E140"/>
      <c r="F140"/>
      <c r="G140"/>
      <c r="H140"/>
      <c r="I140"/>
      <c r="J140"/>
      <c r="K140"/>
      <c r="L140"/>
      <c r="M140"/>
      <c r="N140"/>
      <c r="O140"/>
      <c r="P140"/>
      <c r="Q140"/>
      <c r="R140"/>
      <c r="S140"/>
      <c r="T140"/>
      <c r="U140"/>
      <c r="V140"/>
      <c r="W140"/>
      <c r="X140"/>
      <c r="Y140"/>
      <c r="Z140"/>
      <c r="AA140"/>
      <c r="AB140"/>
    </row>
    <row r="141" spans="1:29" ht="15">
      <c r="B141"/>
      <c r="C141"/>
      <c r="D141"/>
      <c r="E141"/>
      <c r="F141"/>
      <c r="G141"/>
      <c r="H141"/>
      <c r="I141"/>
      <c r="J141"/>
      <c r="K141"/>
      <c r="L141"/>
      <c r="M141"/>
      <c r="N141"/>
      <c r="O141"/>
      <c r="P141"/>
      <c r="Q141"/>
      <c r="R141"/>
      <c r="S141"/>
      <c r="T141"/>
      <c r="U141"/>
      <c r="V141"/>
      <c r="W141"/>
      <c r="X141"/>
      <c r="Y141"/>
      <c r="Z141"/>
      <c r="AA141"/>
      <c r="AB141"/>
    </row>
    <row r="142" spans="1:29" ht="15">
      <c r="B142"/>
      <c r="C142"/>
      <c r="D142"/>
      <c r="E142"/>
      <c r="F142"/>
      <c r="G142"/>
      <c r="H142"/>
      <c r="I142"/>
      <c r="J142"/>
      <c r="K142"/>
      <c r="L142"/>
      <c r="M142"/>
      <c r="N142"/>
      <c r="O142"/>
      <c r="P142"/>
      <c r="Q142"/>
      <c r="R142"/>
      <c r="S142"/>
      <c r="T142"/>
      <c r="U142"/>
      <c r="V142"/>
      <c r="W142"/>
      <c r="X142"/>
      <c r="Y142"/>
      <c r="Z142"/>
      <c r="AA142"/>
      <c r="AB142"/>
    </row>
    <row r="143" spans="1:29" ht="15">
      <c r="B143"/>
      <c r="C143"/>
      <c r="D143"/>
      <c r="E143"/>
      <c r="F143"/>
      <c r="G143"/>
      <c r="H143"/>
      <c r="I143"/>
      <c r="J143"/>
      <c r="K143"/>
      <c r="L143"/>
      <c r="M143"/>
      <c r="N143"/>
      <c r="O143"/>
      <c r="P143"/>
      <c r="Q143"/>
      <c r="R143"/>
      <c r="S143"/>
      <c r="T143"/>
      <c r="U143"/>
      <c r="V143"/>
      <c r="W143"/>
      <c r="X143"/>
      <c r="Y143"/>
      <c r="Z143"/>
      <c r="AA143"/>
      <c r="AB143"/>
    </row>
    <row r="144" spans="1:29" ht="15">
      <c r="B144"/>
      <c r="C144"/>
      <c r="D144"/>
      <c r="E144"/>
      <c r="F144"/>
      <c r="G144"/>
      <c r="H144"/>
      <c r="I144"/>
      <c r="J144"/>
      <c r="K144"/>
      <c r="L144"/>
      <c r="M144"/>
      <c r="N144"/>
      <c r="O144"/>
      <c r="P144"/>
      <c r="Q144"/>
      <c r="R144"/>
      <c r="S144"/>
      <c r="T144"/>
      <c r="U144"/>
      <c r="V144"/>
      <c r="W144"/>
      <c r="X144"/>
      <c r="Y144"/>
      <c r="Z144"/>
      <c r="AA144"/>
      <c r="AB144"/>
    </row>
    <row r="145" spans="1:29" s="400" customFormat="1">
      <c r="A145" s="280"/>
      <c r="B145" s="334"/>
      <c r="C145" s="334"/>
      <c r="D145" s="334"/>
      <c r="E145" s="334"/>
      <c r="F145" s="334"/>
      <c r="G145" s="334"/>
      <c r="H145" s="334"/>
      <c r="I145" s="334"/>
      <c r="J145" s="334"/>
      <c r="K145" s="280"/>
      <c r="L145" s="280"/>
      <c r="M145" s="280"/>
      <c r="N145" s="280"/>
      <c r="O145" s="280"/>
      <c r="P145" s="280"/>
      <c r="Q145" s="280"/>
      <c r="R145" s="280"/>
      <c r="S145" s="280"/>
      <c r="T145" s="280"/>
      <c r="U145" s="280"/>
      <c r="V145" s="280"/>
      <c r="W145" s="280"/>
      <c r="X145" s="280"/>
      <c r="Y145" s="280"/>
      <c r="Z145" s="280"/>
      <c r="AA145" s="280"/>
      <c r="AB145" s="280"/>
      <c r="AC145" s="280"/>
    </row>
    <row r="146" spans="1:29" ht="15">
      <c r="B146"/>
      <c r="C146"/>
      <c r="D146"/>
      <c r="E146"/>
      <c r="F146"/>
      <c r="G146"/>
      <c r="H146"/>
      <c r="I146"/>
      <c r="J146"/>
      <c r="K146"/>
      <c r="L146"/>
      <c r="M146"/>
      <c r="N146"/>
      <c r="O146"/>
      <c r="P146"/>
      <c r="Q146"/>
      <c r="R146"/>
      <c r="S146"/>
      <c r="T146"/>
      <c r="U146"/>
      <c r="V146"/>
      <c r="W146"/>
      <c r="X146"/>
      <c r="Y146"/>
      <c r="Z146"/>
      <c r="AA146"/>
      <c r="AB146"/>
    </row>
    <row r="147" spans="1:29" ht="15">
      <c r="B147"/>
      <c r="C147"/>
      <c r="D147"/>
      <c r="E147"/>
      <c r="F147"/>
      <c r="G147"/>
      <c r="H147"/>
      <c r="I147"/>
      <c r="J147"/>
      <c r="K147"/>
      <c r="L147"/>
      <c r="M147"/>
      <c r="N147"/>
      <c r="O147"/>
      <c r="P147"/>
      <c r="Q147"/>
      <c r="R147"/>
      <c r="S147"/>
      <c r="T147"/>
      <c r="U147"/>
      <c r="V147"/>
      <c r="W147"/>
      <c r="X147"/>
      <c r="Y147"/>
      <c r="Z147"/>
      <c r="AA147"/>
      <c r="AB147"/>
    </row>
    <row r="148" spans="1:29" ht="15">
      <c r="B148"/>
      <c r="C148"/>
      <c r="D148"/>
      <c r="E148"/>
      <c r="F148"/>
      <c r="G148"/>
      <c r="H148"/>
      <c r="I148"/>
      <c r="J148"/>
      <c r="K148"/>
      <c r="L148"/>
      <c r="M148"/>
      <c r="N148"/>
      <c r="O148"/>
      <c r="P148"/>
      <c r="Q148"/>
      <c r="R148"/>
      <c r="S148"/>
      <c r="T148"/>
      <c r="U148"/>
      <c r="V148"/>
      <c r="W148"/>
      <c r="X148"/>
      <c r="Y148"/>
      <c r="Z148"/>
      <c r="AA148"/>
      <c r="AB148"/>
    </row>
    <row r="149" spans="1:29" ht="15">
      <c r="B149"/>
      <c r="C149"/>
      <c r="D149"/>
      <c r="E149"/>
      <c r="F149" s="497"/>
      <c r="G149" s="497"/>
      <c r="H149" s="497"/>
      <c r="I149" s="497"/>
      <c r="J149" s="497"/>
      <c r="K149" s="400"/>
      <c r="L149" s="400"/>
      <c r="M149" s="400"/>
      <c r="N149" s="400"/>
      <c r="O149" s="400"/>
      <c r="P149" s="400"/>
      <c r="Q149" s="400"/>
      <c r="R149" s="400"/>
      <c r="S149" s="400"/>
      <c r="T149" s="400"/>
      <c r="U149" s="400"/>
      <c r="V149" s="400"/>
      <c r="W149" s="400"/>
      <c r="X149" s="400"/>
      <c r="Y149" s="400"/>
      <c r="Z149" s="400"/>
      <c r="AA149" s="400"/>
      <c r="AB149" s="400"/>
    </row>
    <row r="150" spans="1:29" ht="15">
      <c r="A150" s="400"/>
      <c r="B150" s="497"/>
      <c r="C150" s="497"/>
      <c r="D150" s="497"/>
      <c r="E150" s="497"/>
      <c r="F150"/>
      <c r="G150"/>
      <c r="H150"/>
      <c r="I150"/>
      <c r="J150"/>
      <c r="K150"/>
      <c r="L150"/>
      <c r="M150"/>
      <c r="N150"/>
      <c r="O150"/>
      <c r="P150"/>
      <c r="Q150"/>
      <c r="R150"/>
      <c r="S150"/>
      <c r="T150"/>
      <c r="U150"/>
      <c r="V150"/>
      <c r="W150"/>
      <c r="X150"/>
      <c r="Y150"/>
      <c r="Z150"/>
      <c r="AA150"/>
      <c r="AB150"/>
      <c r="AC150" s="400"/>
    </row>
    <row r="151" spans="1:29" ht="15">
      <c r="B151"/>
      <c r="C151"/>
      <c r="D151"/>
      <c r="E151"/>
      <c r="F151"/>
      <c r="G151"/>
      <c r="H151"/>
      <c r="I151"/>
      <c r="J151"/>
      <c r="K151"/>
      <c r="L151"/>
      <c r="M151"/>
      <c r="N151"/>
      <c r="O151"/>
      <c r="P151"/>
      <c r="Q151"/>
      <c r="R151"/>
      <c r="S151"/>
      <c r="T151"/>
      <c r="U151"/>
      <c r="V151"/>
      <c r="W151"/>
      <c r="X151"/>
      <c r="Y151"/>
      <c r="Z151"/>
      <c r="AA151"/>
      <c r="AB151"/>
    </row>
    <row r="152" spans="1:29" ht="15">
      <c r="B152"/>
      <c r="C152"/>
      <c r="D152"/>
      <c r="E152"/>
      <c r="F152"/>
      <c r="G152"/>
      <c r="H152"/>
      <c r="I152"/>
      <c r="J152"/>
      <c r="K152"/>
      <c r="L152"/>
      <c r="M152"/>
      <c r="N152"/>
      <c r="O152"/>
      <c r="P152"/>
      <c r="Q152"/>
      <c r="R152"/>
      <c r="S152"/>
      <c r="T152"/>
      <c r="U152"/>
      <c r="V152"/>
      <c r="W152"/>
      <c r="X152"/>
      <c r="Y152"/>
      <c r="Z152"/>
      <c r="AA152"/>
      <c r="AB152"/>
    </row>
    <row r="153" spans="1:29" ht="15">
      <c r="B153"/>
      <c r="C153"/>
      <c r="D153"/>
      <c r="E153"/>
      <c r="F153"/>
      <c r="G153"/>
      <c r="H153"/>
      <c r="I153"/>
      <c r="J153"/>
      <c r="K153"/>
      <c r="L153"/>
      <c r="M153"/>
      <c r="N153"/>
      <c r="O153"/>
      <c r="P153"/>
      <c r="Q153"/>
      <c r="R153"/>
      <c r="S153"/>
      <c r="T153"/>
      <c r="U153"/>
      <c r="V153"/>
      <c r="W153"/>
      <c r="X153"/>
      <c r="Y153"/>
      <c r="Z153"/>
      <c r="AA153"/>
      <c r="AB153"/>
    </row>
    <row r="154" spans="1:29" ht="15">
      <c r="B154"/>
      <c r="C154"/>
      <c r="D154"/>
      <c r="E154"/>
      <c r="F154"/>
      <c r="G154"/>
      <c r="H154"/>
      <c r="I154"/>
      <c r="J154"/>
      <c r="K154"/>
      <c r="L154"/>
      <c r="M154"/>
      <c r="N154"/>
      <c r="O154"/>
      <c r="P154"/>
      <c r="Q154"/>
      <c r="R154"/>
      <c r="S154"/>
      <c r="T154"/>
      <c r="U154"/>
      <c r="V154"/>
      <c r="W154"/>
      <c r="X154"/>
      <c r="Y154"/>
      <c r="Z154"/>
      <c r="AA154"/>
      <c r="AB154"/>
    </row>
    <row r="155" spans="1:29" ht="15">
      <c r="B155"/>
      <c r="C155"/>
      <c r="D155"/>
      <c r="E155"/>
      <c r="F155"/>
      <c r="G155"/>
      <c r="H155"/>
      <c r="I155"/>
      <c r="J155"/>
      <c r="K155"/>
      <c r="L155"/>
      <c r="M155"/>
      <c r="N155"/>
      <c r="O155"/>
      <c r="P155"/>
      <c r="Q155"/>
      <c r="R155"/>
      <c r="S155"/>
      <c r="T155"/>
      <c r="U155"/>
      <c r="V155"/>
      <c r="W155"/>
      <c r="X155"/>
      <c r="Y155"/>
      <c r="Z155"/>
      <c r="AA155"/>
      <c r="AB155"/>
    </row>
    <row r="156" spans="1:29" ht="15">
      <c r="B156"/>
      <c r="C156"/>
      <c r="D156"/>
      <c r="E156"/>
      <c r="F156"/>
      <c r="G156"/>
      <c r="H156"/>
      <c r="I156"/>
      <c r="J156"/>
      <c r="K156"/>
      <c r="L156"/>
      <c r="M156"/>
      <c r="N156"/>
      <c r="O156"/>
      <c r="P156"/>
      <c r="Q156"/>
      <c r="R156"/>
      <c r="S156"/>
      <c r="T156"/>
      <c r="U156"/>
      <c r="V156"/>
      <c r="W156"/>
      <c r="X156"/>
      <c r="Y156"/>
      <c r="Z156"/>
      <c r="AA156"/>
      <c r="AB156"/>
    </row>
    <row r="157" spans="1:29" s="400" customFormat="1">
      <c r="A157" s="280"/>
      <c r="B157" s="334"/>
      <c r="C157" s="334"/>
      <c r="D157" s="334"/>
      <c r="E157" s="334"/>
      <c r="F157" s="334"/>
      <c r="G157" s="334"/>
      <c r="H157" s="334"/>
      <c r="I157" s="334"/>
      <c r="J157" s="334"/>
      <c r="K157" s="280"/>
      <c r="L157" s="280"/>
      <c r="M157" s="280"/>
      <c r="N157" s="280"/>
      <c r="O157" s="280"/>
      <c r="P157" s="280"/>
      <c r="Q157" s="280"/>
      <c r="R157" s="280"/>
      <c r="S157" s="280"/>
      <c r="T157" s="280"/>
      <c r="U157" s="280"/>
      <c r="V157" s="280"/>
      <c r="W157" s="280"/>
      <c r="X157" s="280"/>
      <c r="Y157" s="280"/>
      <c r="Z157" s="280"/>
      <c r="AA157" s="280"/>
      <c r="AB157" s="280"/>
      <c r="AC157" s="280"/>
    </row>
    <row r="158" spans="1:29" ht="15">
      <c r="B158"/>
      <c r="C158"/>
      <c r="D158"/>
      <c r="E158"/>
      <c r="F158"/>
      <c r="G158"/>
      <c r="H158"/>
      <c r="I158"/>
      <c r="J158"/>
      <c r="K158"/>
      <c r="L158"/>
      <c r="M158"/>
      <c r="N158"/>
      <c r="O158"/>
      <c r="P158"/>
      <c r="Q158"/>
      <c r="R158"/>
      <c r="S158"/>
      <c r="T158"/>
      <c r="U158"/>
      <c r="V158"/>
      <c r="W158"/>
      <c r="X158"/>
      <c r="Y158"/>
      <c r="Z158"/>
      <c r="AA158"/>
      <c r="AB158"/>
    </row>
    <row r="159" spans="1:29" ht="15">
      <c r="B159"/>
      <c r="C159"/>
      <c r="D159"/>
      <c r="E159"/>
      <c r="F159"/>
      <c r="G159"/>
      <c r="H159"/>
      <c r="I159"/>
      <c r="J159"/>
      <c r="K159"/>
      <c r="L159"/>
      <c r="M159"/>
      <c r="N159"/>
      <c r="O159"/>
      <c r="P159"/>
      <c r="Q159"/>
      <c r="R159"/>
      <c r="S159"/>
      <c r="T159"/>
      <c r="U159"/>
      <c r="V159"/>
      <c r="W159"/>
      <c r="X159"/>
      <c r="Y159"/>
      <c r="Z159"/>
      <c r="AA159"/>
      <c r="AB159"/>
    </row>
    <row r="160" spans="1:29" ht="15">
      <c r="A160"/>
      <c r="B160"/>
      <c r="C160"/>
      <c r="D160"/>
      <c r="E160"/>
      <c r="F160"/>
      <c r="G160"/>
      <c r="H160"/>
      <c r="I160"/>
      <c r="J160"/>
      <c r="K160"/>
      <c r="L160"/>
      <c r="M160"/>
      <c r="N160"/>
      <c r="O160"/>
      <c r="P160"/>
      <c r="Q160"/>
      <c r="R160"/>
      <c r="S160"/>
      <c r="T160"/>
      <c r="U160"/>
      <c r="V160"/>
      <c r="W160"/>
      <c r="X160"/>
      <c r="Y160"/>
      <c r="Z160"/>
      <c r="AA160"/>
      <c r="AB160"/>
      <c r="AC160" s="533"/>
    </row>
    <row r="161" spans="1:29" ht="15">
      <c r="A161"/>
      <c r="B161"/>
      <c r="C161"/>
      <c r="D161"/>
      <c r="E161"/>
      <c r="F161"/>
      <c r="G161"/>
      <c r="H161"/>
      <c r="I161"/>
      <c r="J161"/>
      <c r="K161"/>
      <c r="L161"/>
      <c r="M161"/>
      <c r="N161"/>
      <c r="O161"/>
      <c r="P161"/>
      <c r="Q161"/>
      <c r="R161"/>
      <c r="S161"/>
      <c r="T161"/>
      <c r="U161"/>
      <c r="V161"/>
      <c r="W161"/>
      <c r="X161"/>
      <c r="Y161"/>
      <c r="Z161"/>
      <c r="AA161"/>
      <c r="AB161"/>
      <c r="AC161" s="533"/>
    </row>
    <row r="171" spans="1:29" s="400" customFormat="1">
      <c r="A171" s="280"/>
      <c r="B171" s="334"/>
      <c r="C171" s="334"/>
      <c r="D171" s="334"/>
      <c r="E171" s="334"/>
      <c r="F171" s="334"/>
      <c r="G171" s="334"/>
      <c r="H171" s="334"/>
      <c r="I171" s="334"/>
      <c r="J171" s="334"/>
      <c r="K171" s="280"/>
      <c r="L171" s="280"/>
      <c r="M171" s="280"/>
      <c r="N171" s="280"/>
      <c r="O171" s="280"/>
      <c r="P171" s="280"/>
      <c r="Q171" s="280"/>
      <c r="R171" s="280"/>
      <c r="S171" s="280"/>
      <c r="T171" s="280"/>
      <c r="U171" s="280"/>
      <c r="V171" s="280"/>
      <c r="W171" s="280"/>
      <c r="X171" s="280"/>
      <c r="Y171" s="280"/>
      <c r="Z171" s="280"/>
      <c r="AA171" s="280"/>
      <c r="AB171" s="280"/>
      <c r="AC171" s="337"/>
    </row>
  </sheetData>
  <mergeCells count="8">
    <mergeCell ref="E4:G4"/>
    <mergeCell ref="H4:J4"/>
    <mergeCell ref="E3:G3"/>
    <mergeCell ref="H3:J3"/>
    <mergeCell ref="Q1:AC1"/>
    <mergeCell ref="N3:P3"/>
    <mergeCell ref="N4:P4"/>
    <mergeCell ref="T4:V4"/>
  </mergeCells>
  <phoneticPr fontId="5" type="noConversion"/>
  <printOptions horizontalCentered="1" gridLinesSet="0"/>
  <pageMargins left="1.2204724409448819" right="1.2204724409448819" top="1.0236220472440944" bottom="2.3622047244094491" header="0" footer="0"/>
  <pageSetup paperSize="9" scale="63" orientation="portrait" r:id="rId1"/>
  <headerFooter alignWithMargins="0"/>
  <colBreaks count="1" manualBreakCount="1">
    <brk id="13" max="27"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
  <sheetViews>
    <sheetView view="pageBreakPreview" zoomScaleNormal="100" zoomScaleSheetLayoutView="100" workbookViewId="0">
      <selection activeCell="B9" sqref="B9"/>
    </sheetView>
  </sheetViews>
  <sheetFormatPr defaultColWidth="9" defaultRowHeight="17.25"/>
  <cols>
    <col min="1" max="1" width="16.625" style="336" customWidth="1"/>
    <col min="2" max="5" width="28.5" style="336" customWidth="1"/>
    <col min="6" max="6" width="17.875" style="336" customWidth="1"/>
    <col min="7" max="16384" width="9" style="336"/>
  </cols>
  <sheetData>
    <row r="1" spans="1:7" s="444" customFormat="1" ht="20.100000000000001" customHeight="1">
      <c r="A1" s="1031" t="s">
        <v>375</v>
      </c>
      <c r="B1" s="1031"/>
      <c r="C1" s="1031"/>
      <c r="D1" s="1031" t="s">
        <v>376</v>
      </c>
      <c r="E1" s="1031"/>
      <c r="F1" s="1031"/>
    </row>
    <row r="2" spans="1:7" ht="20.100000000000001" customHeight="1" thickBot="1">
      <c r="A2" s="542" t="s">
        <v>229</v>
      </c>
      <c r="F2" s="543"/>
    </row>
    <row r="3" spans="1:7" ht="20.100000000000001" customHeight="1" thickTop="1">
      <c r="A3" s="1032" t="s">
        <v>545</v>
      </c>
      <c r="B3" s="256" t="s">
        <v>514</v>
      </c>
      <c r="C3" s="256" t="s">
        <v>511</v>
      </c>
      <c r="D3" s="256" t="s">
        <v>512</v>
      </c>
      <c r="E3" s="256" t="s">
        <v>510</v>
      </c>
      <c r="F3" s="975" t="s">
        <v>300</v>
      </c>
    </row>
    <row r="4" spans="1:7" ht="20.100000000000001" customHeight="1">
      <c r="A4" s="1033"/>
      <c r="B4" s="305" t="s">
        <v>515</v>
      </c>
      <c r="C4" s="305" t="s">
        <v>314</v>
      </c>
      <c r="D4" s="305" t="s">
        <v>513</v>
      </c>
      <c r="E4" s="305" t="s">
        <v>315</v>
      </c>
      <c r="F4" s="973"/>
    </row>
    <row r="5" spans="1:7">
      <c r="A5" s="682">
        <v>2016</v>
      </c>
      <c r="B5" s="559">
        <v>971</v>
      </c>
      <c r="C5" s="559">
        <v>66</v>
      </c>
      <c r="D5" s="559">
        <v>936</v>
      </c>
      <c r="E5" s="559">
        <v>23</v>
      </c>
      <c r="F5" s="458">
        <v>2016</v>
      </c>
    </row>
    <row r="6" spans="1:7">
      <c r="A6" s="682">
        <v>2017</v>
      </c>
      <c r="B6" s="559">
        <v>910</v>
      </c>
      <c r="C6" s="559">
        <v>61</v>
      </c>
      <c r="D6" s="559">
        <v>852</v>
      </c>
      <c r="E6" s="559">
        <v>25</v>
      </c>
      <c r="F6" s="458">
        <v>2017</v>
      </c>
    </row>
    <row r="7" spans="1:7" s="544" customFormat="1">
      <c r="A7" s="682">
        <v>2018</v>
      </c>
      <c r="B7" s="559">
        <v>994</v>
      </c>
      <c r="C7" s="559">
        <v>68</v>
      </c>
      <c r="D7" s="559">
        <v>811</v>
      </c>
      <c r="E7" s="559">
        <v>19</v>
      </c>
      <c r="F7" s="458">
        <v>2018</v>
      </c>
    </row>
    <row r="8" spans="1:7">
      <c r="A8" s="682">
        <v>2019</v>
      </c>
      <c r="B8" s="559">
        <v>958</v>
      </c>
      <c r="C8" s="559">
        <v>101</v>
      </c>
      <c r="D8" s="559">
        <v>828</v>
      </c>
      <c r="E8" s="559">
        <v>22</v>
      </c>
      <c r="F8" s="458">
        <v>2019</v>
      </c>
    </row>
    <row r="9" spans="1:7" s="544" customFormat="1">
      <c r="A9" s="556">
        <v>2020</v>
      </c>
      <c r="B9" s="560">
        <v>896</v>
      </c>
      <c r="C9" s="560">
        <v>55</v>
      </c>
      <c r="D9" s="560">
        <v>789</v>
      </c>
      <c r="E9" s="560">
        <v>15</v>
      </c>
      <c r="F9" s="680">
        <v>2020</v>
      </c>
      <c r="G9" s="789"/>
    </row>
    <row r="10" spans="1:7" s="544" customFormat="1">
      <c r="A10" s="556">
        <v>2021</v>
      </c>
      <c r="B10" s="560">
        <v>777</v>
      </c>
      <c r="C10" s="560">
        <v>44</v>
      </c>
      <c r="D10" s="560">
        <v>745</v>
      </c>
      <c r="E10" s="560">
        <v>16</v>
      </c>
      <c r="F10" s="680">
        <v>2021</v>
      </c>
      <c r="G10" s="298"/>
    </row>
    <row r="11" spans="1:7" s="544" customFormat="1">
      <c r="A11" s="556">
        <v>2022</v>
      </c>
      <c r="B11" s="560">
        <v>863</v>
      </c>
      <c r="C11" s="560">
        <v>51</v>
      </c>
      <c r="D11" s="560">
        <v>782</v>
      </c>
      <c r="E11" s="560">
        <v>14</v>
      </c>
      <c r="F11" s="680">
        <v>2022</v>
      </c>
      <c r="G11" s="298"/>
    </row>
    <row r="12" spans="1:7" s="544" customFormat="1">
      <c r="A12" s="786">
        <v>2023</v>
      </c>
      <c r="B12" s="788">
        <v>1009</v>
      </c>
      <c r="C12" s="787">
        <v>71</v>
      </c>
      <c r="D12" s="787">
        <v>901</v>
      </c>
      <c r="E12" s="787">
        <v>17</v>
      </c>
      <c r="F12" s="680">
        <v>2023</v>
      </c>
      <c r="G12" s="298"/>
    </row>
    <row r="13" spans="1:7" s="544" customFormat="1">
      <c r="A13" s="557">
        <v>2024</v>
      </c>
      <c r="B13" s="561">
        <v>1190</v>
      </c>
      <c r="C13" s="561">
        <v>95</v>
      </c>
      <c r="D13" s="561">
        <v>1028</v>
      </c>
      <c r="E13" s="561">
        <v>21</v>
      </c>
      <c r="F13" s="558">
        <v>2024</v>
      </c>
      <c r="G13" s="790"/>
    </row>
    <row r="14" spans="1:7" ht="15" customHeight="1">
      <c r="A14" s="258" t="s">
        <v>571</v>
      </c>
      <c r="B14" s="252"/>
      <c r="C14" s="252"/>
      <c r="D14" s="252"/>
      <c r="E14" s="923"/>
      <c r="F14" s="402" t="s">
        <v>572</v>
      </c>
    </row>
    <row r="15" spans="1:7" s="280" customFormat="1" ht="15" customHeight="1">
      <c r="A15" s="322" t="s">
        <v>573</v>
      </c>
    </row>
    <row r="20" spans="3:3">
      <c r="C20" s="452"/>
    </row>
  </sheetData>
  <mergeCells count="4">
    <mergeCell ref="F3:F4"/>
    <mergeCell ref="A1:C1"/>
    <mergeCell ref="A3:A4"/>
    <mergeCell ref="D1:F1"/>
  </mergeCells>
  <phoneticPr fontId="5" type="noConversion"/>
  <printOptions horizontalCentered="1"/>
  <pageMargins left="1.2204724409448819" right="1.2204724409448819" top="1.0236220472440944" bottom="2.3622047244094491" header="0" footer="0"/>
  <pageSetup paperSize="9" scale="93" orientation="portrait" r:id="rId1"/>
  <headerFooter alignWithMargins="0"/>
  <colBreaks count="1" manualBreakCount="1">
    <brk id="3" max="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M21"/>
  <sheetViews>
    <sheetView view="pageBreakPreview" zoomScale="110" zoomScaleNormal="100" zoomScaleSheetLayoutView="110" workbookViewId="0">
      <selection activeCell="J15" sqref="J15"/>
    </sheetView>
  </sheetViews>
  <sheetFormatPr defaultRowHeight="14.25"/>
  <sheetData>
    <row r="1" spans="1:65" s="157" customFormat="1" ht="27" customHeight="1">
      <c r="A1" s="1046" t="s">
        <v>440</v>
      </c>
      <c r="B1" s="1046"/>
      <c r="C1" s="1046"/>
      <c r="D1" s="1046"/>
      <c r="E1" s="1046"/>
      <c r="F1" s="1046"/>
      <c r="G1" s="1046"/>
      <c r="H1" s="1046"/>
      <c r="I1" s="1046"/>
      <c r="J1" s="1046"/>
      <c r="K1" s="1046"/>
      <c r="L1" s="1046"/>
      <c r="M1" s="1046"/>
      <c r="N1" s="1046"/>
      <c r="O1" s="1046"/>
      <c r="P1" s="1046"/>
      <c r="Q1" s="1046" t="s">
        <v>560</v>
      </c>
      <c r="R1" s="1046"/>
      <c r="S1" s="1046"/>
      <c r="T1" s="1046"/>
      <c r="U1" s="1046"/>
      <c r="V1" s="1046"/>
      <c r="W1" s="1046"/>
      <c r="X1" s="1046"/>
      <c r="Y1" s="1046"/>
      <c r="Z1" s="1046"/>
      <c r="AA1" s="1046"/>
      <c r="AB1" s="1046"/>
      <c r="AC1" s="1046"/>
      <c r="AD1" s="1046"/>
      <c r="AE1" s="1046"/>
      <c r="AF1" s="1046"/>
      <c r="AG1" s="1046" t="s">
        <v>439</v>
      </c>
      <c r="AH1" s="1046"/>
      <c r="AI1" s="1046"/>
      <c r="AJ1" s="1046"/>
      <c r="AK1" s="1046"/>
      <c r="AL1" s="1046"/>
      <c r="AM1" s="1046"/>
      <c r="AN1" s="1046"/>
      <c r="AO1" s="1046"/>
      <c r="AP1" s="1046"/>
      <c r="AQ1" s="1046"/>
      <c r="AR1" s="1046"/>
      <c r="AS1" s="1046"/>
      <c r="AT1" s="1046"/>
      <c r="AU1" s="1046"/>
      <c r="AV1" s="1046"/>
      <c r="AW1" s="1046" t="s">
        <v>561</v>
      </c>
      <c r="AX1" s="1046"/>
      <c r="AY1" s="1046"/>
      <c r="AZ1" s="1046"/>
      <c r="BA1" s="1046"/>
      <c r="BB1" s="1046"/>
      <c r="BC1" s="1046"/>
      <c r="BD1" s="1046"/>
      <c r="BE1" s="1046"/>
      <c r="BF1" s="1046"/>
      <c r="BG1" s="1046"/>
      <c r="BH1" s="1046"/>
      <c r="BI1" s="1046"/>
      <c r="BJ1" s="1046"/>
      <c r="BK1" s="1046"/>
      <c r="BL1" s="1046"/>
    </row>
    <row r="2" spans="1:65" s="159" customFormat="1" ht="27" customHeight="1" thickBot="1">
      <c r="A2" s="164" t="s">
        <v>377</v>
      </c>
      <c r="B2" s="164"/>
      <c r="C2" s="164"/>
      <c r="D2" s="164"/>
      <c r="E2" s="164"/>
      <c r="F2" s="164"/>
      <c r="G2" s="164"/>
      <c r="H2" s="164"/>
      <c r="I2" s="164"/>
      <c r="J2" s="164"/>
      <c r="K2" s="164"/>
      <c r="L2" s="164"/>
      <c r="M2" s="164"/>
      <c r="N2" s="164"/>
      <c r="O2" s="164"/>
      <c r="P2" s="164"/>
      <c r="Q2" s="164"/>
      <c r="R2" s="164"/>
      <c r="S2" s="164"/>
      <c r="T2" s="165"/>
      <c r="U2" s="165"/>
      <c r="V2" s="165"/>
      <c r="W2" s="165"/>
      <c r="X2" s="165"/>
      <c r="Y2" s="164"/>
      <c r="Z2" s="164"/>
      <c r="AA2" s="164"/>
      <c r="AB2" s="164"/>
      <c r="AC2" s="164"/>
      <c r="AD2" s="164"/>
      <c r="AE2" s="164"/>
      <c r="AF2" s="166" t="s">
        <v>83</v>
      </c>
      <c r="AG2" s="164" t="s">
        <v>377</v>
      </c>
      <c r="AH2" s="164"/>
      <c r="AI2" s="164"/>
      <c r="AJ2" s="164"/>
      <c r="AK2" s="164"/>
      <c r="AL2" s="164"/>
      <c r="AM2" s="164"/>
      <c r="AN2" s="164"/>
      <c r="AO2" s="164"/>
      <c r="AP2" s="164"/>
      <c r="AQ2" s="164"/>
      <c r="AR2" s="164"/>
      <c r="AS2" s="164"/>
      <c r="AT2" s="164"/>
      <c r="AU2" s="164"/>
      <c r="AV2" s="164"/>
      <c r="AW2" s="164"/>
      <c r="AX2" s="164"/>
      <c r="AY2" s="164"/>
      <c r="AZ2" s="165"/>
      <c r="BA2" s="165"/>
      <c r="BB2" s="165"/>
      <c r="BC2" s="165"/>
      <c r="BD2" s="165"/>
      <c r="BE2" s="164"/>
      <c r="BF2" s="164"/>
      <c r="BG2" s="164"/>
      <c r="BH2" s="164"/>
      <c r="BI2" s="164"/>
      <c r="BJ2" s="164"/>
      <c r="BK2" s="164"/>
      <c r="BL2" s="166" t="s">
        <v>83</v>
      </c>
    </row>
    <row r="3" spans="1:65" s="160" customFormat="1" ht="15.95" customHeight="1">
      <c r="A3" s="167"/>
      <c r="B3" s="168" t="s">
        <v>128</v>
      </c>
      <c r="C3" s="169"/>
      <c r="D3" s="170"/>
      <c r="E3" s="1040" t="s">
        <v>393</v>
      </c>
      <c r="F3" s="1041"/>
      <c r="G3" s="1042"/>
      <c r="H3" s="171" t="s">
        <v>394</v>
      </c>
      <c r="I3" s="172"/>
      <c r="J3" s="173"/>
      <c r="K3" s="1043" t="s">
        <v>395</v>
      </c>
      <c r="L3" s="1044"/>
      <c r="M3" s="1045"/>
      <c r="N3" s="1040" t="s">
        <v>378</v>
      </c>
      <c r="O3" s="1041"/>
      <c r="P3" s="1041"/>
      <c r="Q3" s="1040" t="s">
        <v>379</v>
      </c>
      <c r="R3" s="1041"/>
      <c r="S3" s="1042"/>
      <c r="T3" s="1040" t="s">
        <v>380</v>
      </c>
      <c r="U3" s="1041"/>
      <c r="V3" s="1042"/>
      <c r="W3" s="1040" t="s">
        <v>396</v>
      </c>
      <c r="X3" s="1041"/>
      <c r="Y3" s="1042"/>
      <c r="Z3" s="1040" t="s">
        <v>381</v>
      </c>
      <c r="AA3" s="1041"/>
      <c r="AB3" s="1041"/>
      <c r="AC3" s="1040" t="s">
        <v>397</v>
      </c>
      <c r="AD3" s="1041"/>
      <c r="AE3" s="1042"/>
      <c r="AF3" s="174"/>
      <c r="AG3" s="167"/>
      <c r="AH3" s="1040" t="s">
        <v>398</v>
      </c>
      <c r="AI3" s="1041"/>
      <c r="AJ3" s="1042"/>
      <c r="AK3" s="1040" t="s">
        <v>399</v>
      </c>
      <c r="AL3" s="1041"/>
      <c r="AM3" s="1042"/>
      <c r="AN3" s="1040" t="s">
        <v>382</v>
      </c>
      <c r="AO3" s="1041"/>
      <c r="AP3" s="1042"/>
      <c r="AQ3" s="1043" t="s">
        <v>400</v>
      </c>
      <c r="AR3" s="1044"/>
      <c r="AS3" s="1045"/>
      <c r="AT3" s="1040" t="s">
        <v>401</v>
      </c>
      <c r="AU3" s="1041"/>
      <c r="AV3" s="1041"/>
      <c r="AW3" s="1040" t="s">
        <v>402</v>
      </c>
      <c r="AX3" s="1041"/>
      <c r="AY3" s="1042"/>
      <c r="AZ3" s="1040" t="s">
        <v>403</v>
      </c>
      <c r="BA3" s="1041"/>
      <c r="BB3" s="1042"/>
      <c r="BC3" s="1040" t="s">
        <v>404</v>
      </c>
      <c r="BD3" s="1041"/>
      <c r="BE3" s="1042"/>
      <c r="BF3" s="1040" t="s">
        <v>383</v>
      </c>
      <c r="BG3" s="1041"/>
      <c r="BH3" s="1041"/>
      <c r="BI3" s="1040" t="s">
        <v>384</v>
      </c>
      <c r="BJ3" s="1041"/>
      <c r="BK3" s="1042"/>
      <c r="BL3" s="871"/>
    </row>
    <row r="4" spans="1:65" s="160" customFormat="1" ht="15.95" customHeight="1">
      <c r="A4" s="175" t="s">
        <v>405</v>
      </c>
      <c r="B4" s="176"/>
      <c r="C4" s="177"/>
      <c r="D4" s="178"/>
      <c r="E4" s="1037" t="s">
        <v>385</v>
      </c>
      <c r="F4" s="1038"/>
      <c r="G4" s="1039"/>
      <c r="H4" s="179"/>
      <c r="I4" s="180"/>
      <c r="J4" s="181"/>
      <c r="K4" s="1034" t="s">
        <v>406</v>
      </c>
      <c r="L4" s="1035"/>
      <c r="M4" s="1036"/>
      <c r="N4" s="1034" t="s">
        <v>407</v>
      </c>
      <c r="O4" s="1035"/>
      <c r="P4" s="1035"/>
      <c r="Q4" s="1034"/>
      <c r="R4" s="1035"/>
      <c r="S4" s="1036"/>
      <c r="T4" s="1034"/>
      <c r="U4" s="1035"/>
      <c r="V4" s="1036"/>
      <c r="W4" s="1034"/>
      <c r="X4" s="1035"/>
      <c r="Y4" s="1036"/>
      <c r="Z4" s="1034"/>
      <c r="AA4" s="1035"/>
      <c r="AB4" s="1035"/>
      <c r="AC4" s="1034" t="s">
        <v>408</v>
      </c>
      <c r="AD4" s="1035"/>
      <c r="AE4" s="1036"/>
      <c r="AF4" s="182" t="s">
        <v>409</v>
      </c>
      <c r="AG4" s="175" t="s">
        <v>93</v>
      </c>
      <c r="AH4" s="1037"/>
      <c r="AI4" s="1038"/>
      <c r="AJ4" s="1039"/>
      <c r="AK4" s="1037"/>
      <c r="AL4" s="1038"/>
      <c r="AM4" s="1039"/>
      <c r="AN4" s="1037" t="s">
        <v>386</v>
      </c>
      <c r="AO4" s="1038"/>
      <c r="AP4" s="1039"/>
      <c r="AQ4" s="1034" t="s">
        <v>410</v>
      </c>
      <c r="AR4" s="1035"/>
      <c r="AS4" s="1036"/>
      <c r="AT4" s="1034" t="s">
        <v>411</v>
      </c>
      <c r="AU4" s="1035"/>
      <c r="AV4" s="1035"/>
      <c r="AW4" s="1034"/>
      <c r="AX4" s="1035"/>
      <c r="AY4" s="1036"/>
      <c r="AZ4" s="1034" t="s">
        <v>412</v>
      </c>
      <c r="BA4" s="1035"/>
      <c r="BB4" s="1036"/>
      <c r="BC4" s="1034" t="s">
        <v>387</v>
      </c>
      <c r="BD4" s="1035"/>
      <c r="BE4" s="1036"/>
      <c r="BF4" s="1034" t="s">
        <v>413</v>
      </c>
      <c r="BG4" s="1035"/>
      <c r="BH4" s="1035"/>
      <c r="BI4" s="1034" t="s">
        <v>414</v>
      </c>
      <c r="BJ4" s="1035"/>
      <c r="BK4" s="1036"/>
      <c r="BL4" s="242" t="s">
        <v>300</v>
      </c>
    </row>
    <row r="5" spans="1:65" s="160" customFormat="1" ht="15.95" customHeight="1">
      <c r="A5" s="183" t="s">
        <v>415</v>
      </c>
      <c r="B5" s="184"/>
      <c r="C5" s="185" t="s">
        <v>1</v>
      </c>
      <c r="D5" s="186" t="s">
        <v>2</v>
      </c>
      <c r="E5" s="187" t="s">
        <v>416</v>
      </c>
      <c r="F5" s="185" t="s">
        <v>1</v>
      </c>
      <c r="G5" s="186" t="s">
        <v>2</v>
      </c>
      <c r="H5" s="187" t="s">
        <v>417</v>
      </c>
      <c r="I5" s="185" t="s">
        <v>1</v>
      </c>
      <c r="J5" s="186" t="s">
        <v>2</v>
      </c>
      <c r="K5" s="187" t="s">
        <v>418</v>
      </c>
      <c r="L5" s="185" t="s">
        <v>1</v>
      </c>
      <c r="M5" s="186" t="s">
        <v>2</v>
      </c>
      <c r="N5" s="187" t="s">
        <v>419</v>
      </c>
      <c r="O5" s="185" t="s">
        <v>1</v>
      </c>
      <c r="P5" s="188" t="s">
        <v>2</v>
      </c>
      <c r="Q5" s="189" t="s">
        <v>388</v>
      </c>
      <c r="R5" s="185" t="s">
        <v>1</v>
      </c>
      <c r="S5" s="186" t="s">
        <v>2</v>
      </c>
      <c r="T5" s="187" t="s">
        <v>389</v>
      </c>
      <c r="U5" s="185" t="s">
        <v>1</v>
      </c>
      <c r="V5" s="186" t="s">
        <v>2</v>
      </c>
      <c r="W5" s="187" t="s">
        <v>420</v>
      </c>
      <c r="X5" s="185" t="s">
        <v>1</v>
      </c>
      <c r="Y5" s="186" t="s">
        <v>2</v>
      </c>
      <c r="Z5" s="187" t="s">
        <v>421</v>
      </c>
      <c r="AA5" s="185" t="s">
        <v>1</v>
      </c>
      <c r="AB5" s="188" t="s">
        <v>2</v>
      </c>
      <c r="AC5" s="189" t="s">
        <v>422</v>
      </c>
      <c r="AD5" s="185" t="s">
        <v>1</v>
      </c>
      <c r="AE5" s="186" t="s">
        <v>2</v>
      </c>
      <c r="AF5" s="182" t="s">
        <v>423</v>
      </c>
      <c r="AG5" s="183" t="s">
        <v>415</v>
      </c>
      <c r="AH5" s="187" t="s">
        <v>424</v>
      </c>
      <c r="AI5" s="185" t="s">
        <v>1</v>
      </c>
      <c r="AJ5" s="186" t="s">
        <v>2</v>
      </c>
      <c r="AK5" s="187" t="s">
        <v>390</v>
      </c>
      <c r="AL5" s="185" t="s">
        <v>1</v>
      </c>
      <c r="AM5" s="186" t="s">
        <v>2</v>
      </c>
      <c r="AN5" s="187" t="s">
        <v>425</v>
      </c>
      <c r="AO5" s="185" t="s">
        <v>1</v>
      </c>
      <c r="AP5" s="186" t="s">
        <v>2</v>
      </c>
      <c r="AQ5" s="187" t="s">
        <v>426</v>
      </c>
      <c r="AR5" s="185" t="s">
        <v>1</v>
      </c>
      <c r="AS5" s="186" t="s">
        <v>2</v>
      </c>
      <c r="AT5" s="187" t="s">
        <v>391</v>
      </c>
      <c r="AU5" s="185" t="s">
        <v>1</v>
      </c>
      <c r="AV5" s="188" t="s">
        <v>2</v>
      </c>
      <c r="AW5" s="190" t="s">
        <v>392</v>
      </c>
      <c r="AX5" s="185" t="s">
        <v>1</v>
      </c>
      <c r="AY5" s="186" t="s">
        <v>2</v>
      </c>
      <c r="AZ5" s="187" t="s">
        <v>427</v>
      </c>
      <c r="BA5" s="185" t="s">
        <v>1</v>
      </c>
      <c r="BB5" s="186" t="s">
        <v>2</v>
      </c>
      <c r="BC5" s="187" t="s">
        <v>428</v>
      </c>
      <c r="BD5" s="185" t="s">
        <v>1</v>
      </c>
      <c r="BE5" s="186" t="s">
        <v>2</v>
      </c>
      <c r="BF5" s="190" t="s">
        <v>429</v>
      </c>
      <c r="BG5" s="185" t="s">
        <v>1</v>
      </c>
      <c r="BH5" s="188" t="s">
        <v>2</v>
      </c>
      <c r="BI5" s="190" t="s">
        <v>430</v>
      </c>
      <c r="BJ5" s="185" t="s">
        <v>1</v>
      </c>
      <c r="BK5" s="186" t="s">
        <v>2</v>
      </c>
      <c r="BL5" s="242"/>
    </row>
    <row r="6" spans="1:65" s="162" customFormat="1" ht="15.95" customHeight="1">
      <c r="A6" s="191"/>
      <c r="B6" s="192" t="s">
        <v>146</v>
      </c>
      <c r="C6" s="193" t="s">
        <v>4</v>
      </c>
      <c r="D6" s="193" t="s">
        <v>5</v>
      </c>
      <c r="E6" s="192"/>
      <c r="F6" s="193" t="s">
        <v>4</v>
      </c>
      <c r="G6" s="193" t="s">
        <v>5</v>
      </c>
      <c r="H6" s="192"/>
      <c r="I6" s="193" t="s">
        <v>4</v>
      </c>
      <c r="J6" s="193" t="s">
        <v>5</v>
      </c>
      <c r="K6" s="192"/>
      <c r="L6" s="193" t="s">
        <v>4</v>
      </c>
      <c r="M6" s="193" t="s">
        <v>5</v>
      </c>
      <c r="N6" s="194"/>
      <c r="O6" s="193" t="s">
        <v>4</v>
      </c>
      <c r="P6" s="194" t="s">
        <v>5</v>
      </c>
      <c r="Q6" s="194"/>
      <c r="R6" s="193" t="s">
        <v>94</v>
      </c>
      <c r="S6" s="193" t="s">
        <v>5</v>
      </c>
      <c r="T6" s="194"/>
      <c r="U6" s="193" t="s">
        <v>4</v>
      </c>
      <c r="V6" s="193" t="s">
        <v>5</v>
      </c>
      <c r="W6" s="192"/>
      <c r="X6" s="193" t="s">
        <v>4</v>
      </c>
      <c r="Y6" s="193" t="s">
        <v>5</v>
      </c>
      <c r="Z6" s="194"/>
      <c r="AA6" s="193" t="s">
        <v>4</v>
      </c>
      <c r="AB6" s="194" t="s">
        <v>5</v>
      </c>
      <c r="AC6" s="194"/>
      <c r="AD6" s="193" t="s">
        <v>4</v>
      </c>
      <c r="AE6" s="193" t="s">
        <v>5</v>
      </c>
      <c r="AF6" s="195"/>
      <c r="AG6" s="191"/>
      <c r="AH6" s="192"/>
      <c r="AI6" s="193" t="s">
        <v>4</v>
      </c>
      <c r="AJ6" s="193" t="s">
        <v>431</v>
      </c>
      <c r="AK6" s="192"/>
      <c r="AL6" s="193" t="s">
        <v>4</v>
      </c>
      <c r="AM6" s="193" t="s">
        <v>5</v>
      </c>
      <c r="AN6" s="192"/>
      <c r="AO6" s="193" t="s">
        <v>4</v>
      </c>
      <c r="AP6" s="193" t="s">
        <v>5</v>
      </c>
      <c r="AQ6" s="192"/>
      <c r="AR6" s="193" t="s">
        <v>4</v>
      </c>
      <c r="AS6" s="193" t="s">
        <v>5</v>
      </c>
      <c r="AT6" s="192"/>
      <c r="AU6" s="193" t="s">
        <v>4</v>
      </c>
      <c r="AV6" s="194" t="s">
        <v>5</v>
      </c>
      <c r="AW6" s="194"/>
      <c r="AX6" s="193" t="s">
        <v>4</v>
      </c>
      <c r="AY6" s="193" t="s">
        <v>5</v>
      </c>
      <c r="AZ6" s="192"/>
      <c r="BA6" s="193" t="s">
        <v>4</v>
      </c>
      <c r="BB6" s="193" t="s">
        <v>5</v>
      </c>
      <c r="BC6" s="192"/>
      <c r="BD6" s="193" t="s">
        <v>4</v>
      </c>
      <c r="BE6" s="193" t="s">
        <v>5</v>
      </c>
      <c r="BF6" s="194"/>
      <c r="BG6" s="193" t="s">
        <v>4</v>
      </c>
      <c r="BH6" s="194" t="s">
        <v>5</v>
      </c>
      <c r="BI6" s="194"/>
      <c r="BJ6" s="193" t="s">
        <v>4</v>
      </c>
      <c r="BK6" s="193" t="s">
        <v>5</v>
      </c>
      <c r="BL6" s="872"/>
    </row>
    <row r="7" spans="1:65" s="92" customFormat="1">
      <c r="A7" s="458">
        <v>2015</v>
      </c>
      <c r="B7" s="198">
        <v>992</v>
      </c>
      <c r="C7" s="198">
        <v>564</v>
      </c>
      <c r="D7" s="198">
        <v>428</v>
      </c>
      <c r="E7" s="198">
        <v>16</v>
      </c>
      <c r="F7" s="198">
        <v>11</v>
      </c>
      <c r="G7" s="198">
        <v>5</v>
      </c>
      <c r="H7" s="198">
        <v>264</v>
      </c>
      <c r="I7" s="198">
        <v>164</v>
      </c>
      <c r="J7" s="198">
        <v>100</v>
      </c>
      <c r="K7" s="198">
        <v>3</v>
      </c>
      <c r="L7" s="198">
        <v>2</v>
      </c>
      <c r="M7" s="198">
        <v>1</v>
      </c>
      <c r="N7" s="198">
        <v>56</v>
      </c>
      <c r="O7" s="198">
        <v>29</v>
      </c>
      <c r="P7" s="198">
        <v>27</v>
      </c>
      <c r="Q7" s="198">
        <v>33</v>
      </c>
      <c r="R7" s="198">
        <v>16</v>
      </c>
      <c r="S7" s="198">
        <v>17</v>
      </c>
      <c r="T7" s="198">
        <v>29</v>
      </c>
      <c r="U7" s="198">
        <v>14</v>
      </c>
      <c r="V7" s="198">
        <v>15</v>
      </c>
      <c r="W7" s="198" t="s">
        <v>509</v>
      </c>
      <c r="X7" s="198" t="s">
        <v>509</v>
      </c>
      <c r="Y7" s="198" t="s">
        <v>509</v>
      </c>
      <c r="Z7" s="198" t="s">
        <v>509</v>
      </c>
      <c r="AA7" s="198" t="s">
        <v>509</v>
      </c>
      <c r="AB7" s="198" t="s">
        <v>509</v>
      </c>
      <c r="AC7" s="198">
        <v>209</v>
      </c>
      <c r="AD7" s="198">
        <v>115</v>
      </c>
      <c r="AE7" s="198">
        <v>94</v>
      </c>
      <c r="AF7" s="198">
        <v>2015</v>
      </c>
      <c r="AG7" s="198">
        <v>2015</v>
      </c>
      <c r="AH7" s="198">
        <v>86</v>
      </c>
      <c r="AI7" s="198">
        <v>56</v>
      </c>
      <c r="AJ7" s="198">
        <v>30</v>
      </c>
      <c r="AK7" s="198">
        <v>40</v>
      </c>
      <c r="AL7" s="198">
        <v>27</v>
      </c>
      <c r="AM7" s="198">
        <v>13</v>
      </c>
      <c r="AN7" s="480">
        <v>0</v>
      </c>
      <c r="AO7" s="480">
        <v>0</v>
      </c>
      <c r="AP7" s="480">
        <v>0</v>
      </c>
      <c r="AQ7" s="198">
        <v>5</v>
      </c>
      <c r="AR7" s="198">
        <v>1</v>
      </c>
      <c r="AS7" s="198">
        <v>4</v>
      </c>
      <c r="AT7" s="198">
        <v>25</v>
      </c>
      <c r="AU7" s="198">
        <v>9</v>
      </c>
      <c r="AV7" s="198">
        <v>16</v>
      </c>
      <c r="AW7" s="480">
        <v>0</v>
      </c>
      <c r="AX7" s="480">
        <v>0</v>
      </c>
      <c r="AY7" s="480">
        <v>0</v>
      </c>
      <c r="AZ7" s="198">
        <v>7</v>
      </c>
      <c r="BA7" s="198">
        <v>5</v>
      </c>
      <c r="BB7" s="198">
        <v>2</v>
      </c>
      <c r="BC7" s="480">
        <v>0</v>
      </c>
      <c r="BD7" s="480">
        <v>0</v>
      </c>
      <c r="BE7" s="480">
        <v>0</v>
      </c>
      <c r="BF7" s="198">
        <v>112</v>
      </c>
      <c r="BG7" s="198">
        <v>46</v>
      </c>
      <c r="BH7" s="198">
        <v>66</v>
      </c>
      <c r="BI7" s="198">
        <v>107</v>
      </c>
      <c r="BJ7" s="198">
        <v>69</v>
      </c>
      <c r="BK7" s="198">
        <v>38</v>
      </c>
      <c r="BL7" s="458">
        <v>2015</v>
      </c>
    </row>
    <row r="8" spans="1:65" s="92" customFormat="1">
      <c r="A8" s="458">
        <v>2016</v>
      </c>
      <c r="B8" s="199">
        <v>1166</v>
      </c>
      <c r="C8" s="198">
        <v>648</v>
      </c>
      <c r="D8" s="198">
        <v>518</v>
      </c>
      <c r="E8" s="198">
        <v>15</v>
      </c>
      <c r="F8" s="198">
        <v>9</v>
      </c>
      <c r="G8" s="198">
        <v>6</v>
      </c>
      <c r="H8" s="198">
        <v>303</v>
      </c>
      <c r="I8" s="198">
        <v>186</v>
      </c>
      <c r="J8" s="198">
        <v>117</v>
      </c>
      <c r="K8" s="198">
        <v>3</v>
      </c>
      <c r="L8" s="198">
        <v>1</v>
      </c>
      <c r="M8" s="198">
        <v>2</v>
      </c>
      <c r="N8" s="198">
        <v>51</v>
      </c>
      <c r="O8" s="198">
        <v>27</v>
      </c>
      <c r="P8" s="198">
        <v>24</v>
      </c>
      <c r="Q8" s="198">
        <v>24</v>
      </c>
      <c r="R8" s="198">
        <v>7</v>
      </c>
      <c r="S8" s="198">
        <v>17</v>
      </c>
      <c r="T8" s="198">
        <v>35</v>
      </c>
      <c r="U8" s="198">
        <v>18</v>
      </c>
      <c r="V8" s="198">
        <v>17</v>
      </c>
      <c r="W8" s="198" t="s">
        <v>509</v>
      </c>
      <c r="X8" s="198" t="s">
        <v>509</v>
      </c>
      <c r="Y8" s="198" t="s">
        <v>509</v>
      </c>
      <c r="Z8" s="198" t="s">
        <v>509</v>
      </c>
      <c r="AA8" s="198" t="s">
        <v>509</v>
      </c>
      <c r="AB8" s="198" t="s">
        <v>509</v>
      </c>
      <c r="AC8" s="198">
        <v>259</v>
      </c>
      <c r="AD8" s="198">
        <v>128</v>
      </c>
      <c r="AE8" s="198">
        <v>131</v>
      </c>
      <c r="AF8" s="198">
        <v>2016</v>
      </c>
      <c r="AG8" s="198">
        <v>2016</v>
      </c>
      <c r="AH8" s="198">
        <v>107</v>
      </c>
      <c r="AI8" s="198">
        <v>65</v>
      </c>
      <c r="AJ8" s="198">
        <v>42</v>
      </c>
      <c r="AK8" s="198">
        <v>57</v>
      </c>
      <c r="AL8" s="198">
        <v>33</v>
      </c>
      <c r="AM8" s="198">
        <v>24</v>
      </c>
      <c r="AN8" s="480">
        <v>0</v>
      </c>
      <c r="AO8" s="480">
        <v>0</v>
      </c>
      <c r="AP8" s="480">
        <v>0</v>
      </c>
      <c r="AQ8" s="198">
        <v>5</v>
      </c>
      <c r="AR8" s="480">
        <v>0</v>
      </c>
      <c r="AS8" s="198">
        <v>5</v>
      </c>
      <c r="AT8" s="198">
        <v>33</v>
      </c>
      <c r="AU8" s="198">
        <v>17</v>
      </c>
      <c r="AV8" s="198">
        <v>16</v>
      </c>
      <c r="AW8" s="480">
        <v>0</v>
      </c>
      <c r="AX8" s="480">
        <v>0</v>
      </c>
      <c r="AY8" s="480">
        <v>0</v>
      </c>
      <c r="AZ8" s="198">
        <v>2</v>
      </c>
      <c r="BA8" s="198">
        <v>1</v>
      </c>
      <c r="BB8" s="198">
        <v>1</v>
      </c>
      <c r="BC8" s="198">
        <v>2</v>
      </c>
      <c r="BD8" s="198">
        <v>1</v>
      </c>
      <c r="BE8" s="198">
        <v>1</v>
      </c>
      <c r="BF8" s="198">
        <v>156</v>
      </c>
      <c r="BG8" s="198">
        <v>66</v>
      </c>
      <c r="BH8" s="198">
        <v>90</v>
      </c>
      <c r="BI8" s="198">
        <v>114</v>
      </c>
      <c r="BJ8" s="198">
        <v>89</v>
      </c>
      <c r="BK8" s="198">
        <v>25</v>
      </c>
      <c r="BL8" s="458">
        <v>2016</v>
      </c>
    </row>
    <row r="9" spans="1:65" s="92" customFormat="1">
      <c r="A9" s="458">
        <v>2017</v>
      </c>
      <c r="B9" s="199">
        <v>1151</v>
      </c>
      <c r="C9" s="198">
        <v>653</v>
      </c>
      <c r="D9" s="198">
        <v>498</v>
      </c>
      <c r="E9" s="198">
        <v>16</v>
      </c>
      <c r="F9" s="198">
        <v>10</v>
      </c>
      <c r="G9" s="198">
        <v>6</v>
      </c>
      <c r="H9" s="198">
        <v>305</v>
      </c>
      <c r="I9" s="198">
        <v>199</v>
      </c>
      <c r="J9" s="198">
        <v>106</v>
      </c>
      <c r="K9" s="198">
        <v>5</v>
      </c>
      <c r="L9" s="198">
        <v>2</v>
      </c>
      <c r="M9" s="198">
        <v>3</v>
      </c>
      <c r="N9" s="198">
        <v>55</v>
      </c>
      <c r="O9" s="198">
        <v>23</v>
      </c>
      <c r="P9" s="198">
        <v>32</v>
      </c>
      <c r="Q9" s="198">
        <v>28</v>
      </c>
      <c r="R9" s="198">
        <v>13</v>
      </c>
      <c r="S9" s="198">
        <v>15</v>
      </c>
      <c r="T9" s="198">
        <v>30</v>
      </c>
      <c r="U9" s="198">
        <v>11</v>
      </c>
      <c r="V9" s="198">
        <v>19</v>
      </c>
      <c r="W9" s="198" t="s">
        <v>509</v>
      </c>
      <c r="X9" s="198" t="s">
        <v>509</v>
      </c>
      <c r="Y9" s="198" t="s">
        <v>509</v>
      </c>
      <c r="Z9" s="198" t="s">
        <v>509</v>
      </c>
      <c r="AA9" s="493" t="s">
        <v>509</v>
      </c>
      <c r="AB9" s="493" t="s">
        <v>509</v>
      </c>
      <c r="AC9" s="198">
        <v>257</v>
      </c>
      <c r="AD9" s="198">
        <v>139</v>
      </c>
      <c r="AE9" s="198">
        <v>118</v>
      </c>
      <c r="AF9" s="198">
        <v>2017</v>
      </c>
      <c r="AG9" s="198">
        <v>2017</v>
      </c>
      <c r="AH9" s="198">
        <v>112</v>
      </c>
      <c r="AI9" s="198">
        <v>69</v>
      </c>
      <c r="AJ9" s="198">
        <v>43</v>
      </c>
      <c r="AK9" s="198">
        <v>55</v>
      </c>
      <c r="AL9" s="198">
        <v>30</v>
      </c>
      <c r="AM9" s="198">
        <v>25</v>
      </c>
      <c r="AN9" s="198">
        <v>2</v>
      </c>
      <c r="AO9" s="198">
        <v>1</v>
      </c>
      <c r="AP9" s="198">
        <v>1</v>
      </c>
      <c r="AQ9" s="198">
        <v>6</v>
      </c>
      <c r="AR9" s="198">
        <v>1</v>
      </c>
      <c r="AS9" s="198">
        <v>5</v>
      </c>
      <c r="AT9" s="198">
        <v>37</v>
      </c>
      <c r="AU9" s="198">
        <v>14</v>
      </c>
      <c r="AV9" s="198">
        <v>23</v>
      </c>
      <c r="AW9" s="480">
        <v>0</v>
      </c>
      <c r="AX9" s="480">
        <v>0</v>
      </c>
      <c r="AY9" s="480">
        <v>0</v>
      </c>
      <c r="AZ9" s="198">
        <v>7</v>
      </c>
      <c r="BA9" s="198">
        <v>3</v>
      </c>
      <c r="BB9" s="198">
        <v>4</v>
      </c>
      <c r="BC9" s="198">
        <v>1</v>
      </c>
      <c r="BD9" s="480">
        <v>0</v>
      </c>
      <c r="BE9" s="198">
        <v>1</v>
      </c>
      <c r="BF9" s="198">
        <v>119</v>
      </c>
      <c r="BG9" s="198">
        <v>53</v>
      </c>
      <c r="BH9" s="198">
        <v>66</v>
      </c>
      <c r="BI9" s="198">
        <v>116</v>
      </c>
      <c r="BJ9" s="198">
        <v>85</v>
      </c>
      <c r="BK9" s="198">
        <v>31</v>
      </c>
      <c r="BL9" s="458">
        <v>2017</v>
      </c>
    </row>
    <row r="10" spans="1:65" s="92" customFormat="1">
      <c r="A10" s="478">
        <v>2018</v>
      </c>
      <c r="B10" s="479">
        <f>E10+H10+K10+N10+Q10+T10+W10+Z10+AC10+AH10+AK10+AN10+AQ10+AT10+AW10+AZ10+BC10+BF10+BI10</f>
        <v>1244</v>
      </c>
      <c r="C10" s="479">
        <f>F10+I10+L10+O10+R10+U10+X10+AA10+AD10+AI10+AL10+AO10+AR10+AU10+AX10+BA10+BD10+BG10+BJ10</f>
        <v>697</v>
      </c>
      <c r="D10" s="479">
        <f>G10+J10+M10+P10+S10+V10+Y10+AB10+AE10+AJ10+AM10+AP10+AS10+AV10+AY10+BB10+BE10+BH10+BK10</f>
        <v>547</v>
      </c>
      <c r="E10" s="480">
        <f t="shared" ref="E10" si="0">SUM(F10:G10)</f>
        <v>35</v>
      </c>
      <c r="F10" s="481">
        <v>22</v>
      </c>
      <c r="G10" s="481">
        <v>13</v>
      </c>
      <c r="H10" s="480">
        <f t="shared" ref="H10" si="1">SUM(I10:J10)</f>
        <v>316</v>
      </c>
      <c r="I10" s="481">
        <v>196</v>
      </c>
      <c r="J10" s="481">
        <v>120</v>
      </c>
      <c r="K10" s="480">
        <f t="shared" ref="K10" si="2">SUM(L10:M10)</f>
        <v>6</v>
      </c>
      <c r="L10" s="482">
        <v>2</v>
      </c>
      <c r="M10" s="482">
        <v>4</v>
      </c>
      <c r="N10" s="480">
        <f t="shared" ref="N10" si="3">SUM(O10:P10)</f>
        <v>56</v>
      </c>
      <c r="O10" s="482">
        <v>28</v>
      </c>
      <c r="P10" s="482">
        <v>28</v>
      </c>
      <c r="Q10" s="480">
        <f t="shared" ref="Q10" si="4">SUM(R10:S10)</f>
        <v>25</v>
      </c>
      <c r="R10" s="482">
        <v>10</v>
      </c>
      <c r="S10" s="482">
        <v>15</v>
      </c>
      <c r="T10" s="480">
        <f t="shared" ref="T10" si="5">SUM(U10:V10)</f>
        <v>32</v>
      </c>
      <c r="U10" s="482">
        <v>18</v>
      </c>
      <c r="V10" s="482">
        <v>14</v>
      </c>
      <c r="W10" s="480">
        <f t="shared" ref="W10" si="6">SUM(X10:Y10)</f>
        <v>0</v>
      </c>
      <c r="X10" s="482">
        <v>0</v>
      </c>
      <c r="Y10" s="480">
        <v>0</v>
      </c>
      <c r="Z10" s="480">
        <f t="shared" ref="Z10" si="7">SUM(AA10:AB10)</f>
        <v>0</v>
      </c>
      <c r="AA10" s="480">
        <v>0</v>
      </c>
      <c r="AB10" s="480">
        <v>0</v>
      </c>
      <c r="AC10" s="480">
        <f t="shared" ref="AC10" si="8">SUM(AD10:AE10)</f>
        <v>236</v>
      </c>
      <c r="AD10" s="480">
        <v>124</v>
      </c>
      <c r="AE10" s="480">
        <v>112</v>
      </c>
      <c r="AF10" s="198">
        <v>2018</v>
      </c>
      <c r="AG10" s="483">
        <v>2018</v>
      </c>
      <c r="AH10" s="480">
        <f t="shared" ref="AH10" si="9">SUM(AI10:AJ10)</f>
        <v>144</v>
      </c>
      <c r="AI10" s="481">
        <v>86</v>
      </c>
      <c r="AJ10" s="481">
        <v>58</v>
      </c>
      <c r="AK10" s="480">
        <f t="shared" ref="AK10" si="10">SUM(AL10:AM10)</f>
        <v>55</v>
      </c>
      <c r="AL10" s="481">
        <v>29</v>
      </c>
      <c r="AM10" s="481">
        <v>26</v>
      </c>
      <c r="AN10" s="480">
        <f t="shared" ref="AN10" si="11">SUM(AO10:AP10)</f>
        <v>3</v>
      </c>
      <c r="AO10" s="480">
        <v>0</v>
      </c>
      <c r="AP10" s="481">
        <v>3</v>
      </c>
      <c r="AQ10" s="480">
        <f t="shared" ref="AQ10" si="12">SUM(AR10:AS10)</f>
        <v>4</v>
      </c>
      <c r="AR10" s="481">
        <v>2</v>
      </c>
      <c r="AS10" s="481">
        <v>2</v>
      </c>
      <c r="AT10" s="480">
        <f t="shared" ref="AT10" si="13">SUM(AU10:AV10)</f>
        <v>29</v>
      </c>
      <c r="AU10" s="481">
        <v>16</v>
      </c>
      <c r="AV10" s="481">
        <v>13</v>
      </c>
      <c r="AW10" s="480">
        <f t="shared" ref="AW10" si="14">SUM(AX10:AY10)</f>
        <v>0</v>
      </c>
      <c r="AX10" s="480">
        <v>0</v>
      </c>
      <c r="AY10" s="480">
        <v>0</v>
      </c>
      <c r="AZ10" s="480">
        <f t="shared" ref="AZ10" si="15">SUM(BA10:BB10)</f>
        <v>1</v>
      </c>
      <c r="BA10" s="481">
        <v>1</v>
      </c>
      <c r="BB10" s="480">
        <v>0</v>
      </c>
      <c r="BC10" s="480">
        <f t="shared" ref="BC10" si="16">SUM(BD10:BE10)</f>
        <v>1</v>
      </c>
      <c r="BD10" s="481">
        <v>1</v>
      </c>
      <c r="BE10" s="480">
        <v>0</v>
      </c>
      <c r="BF10" s="480">
        <f t="shared" ref="BF10" si="17">SUM(BG10:BH10)</f>
        <v>170</v>
      </c>
      <c r="BG10" s="481">
        <v>71</v>
      </c>
      <c r="BH10" s="481">
        <v>99</v>
      </c>
      <c r="BI10" s="480">
        <f t="shared" ref="BI10" si="18">SUM(BJ10:BK10)</f>
        <v>131</v>
      </c>
      <c r="BJ10" s="481">
        <v>91</v>
      </c>
      <c r="BK10" s="481">
        <v>40</v>
      </c>
      <c r="BL10" s="478">
        <v>2018</v>
      </c>
    </row>
    <row r="11" spans="1:65" s="484" customFormat="1" ht="13.5">
      <c r="A11" s="478">
        <v>2019</v>
      </c>
      <c r="B11" s="479">
        <v>1364</v>
      </c>
      <c r="C11" s="479">
        <v>793</v>
      </c>
      <c r="D11" s="479">
        <v>571</v>
      </c>
      <c r="E11" s="480">
        <v>27</v>
      </c>
      <c r="F11" s="481">
        <v>11</v>
      </c>
      <c r="G11" s="481">
        <v>16</v>
      </c>
      <c r="H11" s="480">
        <v>373</v>
      </c>
      <c r="I11" s="481">
        <v>234</v>
      </c>
      <c r="J11" s="481">
        <v>139</v>
      </c>
      <c r="K11" s="480">
        <v>5</v>
      </c>
      <c r="L11" s="482">
        <v>2</v>
      </c>
      <c r="M11" s="482">
        <v>3</v>
      </c>
      <c r="N11" s="480">
        <v>58</v>
      </c>
      <c r="O11" s="482">
        <v>31</v>
      </c>
      <c r="P11" s="482">
        <v>27</v>
      </c>
      <c r="Q11" s="480">
        <v>18</v>
      </c>
      <c r="R11" s="482">
        <v>10</v>
      </c>
      <c r="S11" s="482">
        <v>8</v>
      </c>
      <c r="T11" s="480">
        <v>50</v>
      </c>
      <c r="U11" s="482">
        <v>24</v>
      </c>
      <c r="V11" s="482">
        <v>26</v>
      </c>
      <c r="W11" s="480">
        <v>0</v>
      </c>
      <c r="X11" s="482">
        <v>0</v>
      </c>
      <c r="Y11" s="480">
        <v>0</v>
      </c>
      <c r="Z11" s="480">
        <v>0</v>
      </c>
      <c r="AA11" s="480">
        <v>0</v>
      </c>
      <c r="AB11" s="480">
        <v>0</v>
      </c>
      <c r="AC11" s="480">
        <v>264</v>
      </c>
      <c r="AD11" s="480">
        <v>141</v>
      </c>
      <c r="AE11" s="480">
        <v>123</v>
      </c>
      <c r="AF11" s="198">
        <v>2019</v>
      </c>
      <c r="AG11" s="483">
        <v>2019</v>
      </c>
      <c r="AH11" s="480">
        <v>160</v>
      </c>
      <c r="AI11" s="481">
        <v>110</v>
      </c>
      <c r="AJ11" s="481">
        <v>50</v>
      </c>
      <c r="AK11" s="480">
        <v>49</v>
      </c>
      <c r="AL11" s="481">
        <v>34</v>
      </c>
      <c r="AM11" s="481">
        <v>15</v>
      </c>
      <c r="AN11" s="480">
        <v>1</v>
      </c>
      <c r="AO11" s="480">
        <v>0</v>
      </c>
      <c r="AP11" s="481">
        <v>1</v>
      </c>
      <c r="AQ11" s="480">
        <v>6</v>
      </c>
      <c r="AR11" s="481">
        <v>4</v>
      </c>
      <c r="AS11" s="481">
        <v>2</v>
      </c>
      <c r="AT11" s="480">
        <v>40</v>
      </c>
      <c r="AU11" s="481">
        <v>16</v>
      </c>
      <c r="AV11" s="481">
        <v>24</v>
      </c>
      <c r="AW11" s="480">
        <v>0</v>
      </c>
      <c r="AX11" s="480">
        <v>0</v>
      </c>
      <c r="AY11" s="480">
        <v>0</v>
      </c>
      <c r="AZ11" s="480">
        <v>1</v>
      </c>
      <c r="BA11" s="481">
        <v>1</v>
      </c>
      <c r="BB11" s="480">
        <v>0</v>
      </c>
      <c r="BC11" s="480">
        <v>1</v>
      </c>
      <c r="BD11" s="480">
        <v>0</v>
      </c>
      <c r="BE11" s="480">
        <v>1</v>
      </c>
      <c r="BF11" s="480">
        <v>167</v>
      </c>
      <c r="BG11" s="481">
        <v>69</v>
      </c>
      <c r="BH11" s="481">
        <v>98</v>
      </c>
      <c r="BI11" s="480">
        <v>144</v>
      </c>
      <c r="BJ11" s="481">
        <v>106</v>
      </c>
      <c r="BK11" s="488">
        <v>38</v>
      </c>
      <c r="BL11" s="478">
        <v>2019</v>
      </c>
    </row>
    <row r="12" spans="1:65" s="200" customFormat="1" ht="13.5">
      <c r="A12" s="478">
        <v>2020</v>
      </c>
      <c r="B12" s="562">
        <v>1431</v>
      </c>
      <c r="C12" s="562">
        <v>779</v>
      </c>
      <c r="D12" s="562">
        <v>652</v>
      </c>
      <c r="E12" s="563">
        <v>47</v>
      </c>
      <c r="F12" s="564">
        <v>19</v>
      </c>
      <c r="G12" s="564">
        <v>28</v>
      </c>
      <c r="H12" s="563">
        <v>363</v>
      </c>
      <c r="I12" s="564">
        <v>230</v>
      </c>
      <c r="J12" s="564">
        <v>133</v>
      </c>
      <c r="K12" s="563">
        <v>3</v>
      </c>
      <c r="L12" s="565">
        <v>2</v>
      </c>
      <c r="M12" s="565">
        <v>1</v>
      </c>
      <c r="N12" s="563">
        <v>61</v>
      </c>
      <c r="O12" s="565">
        <v>37</v>
      </c>
      <c r="P12" s="565">
        <v>24</v>
      </c>
      <c r="Q12" s="563">
        <v>15</v>
      </c>
      <c r="R12" s="565">
        <v>7</v>
      </c>
      <c r="S12" s="565">
        <v>8</v>
      </c>
      <c r="T12" s="563">
        <v>39</v>
      </c>
      <c r="U12" s="565">
        <v>19</v>
      </c>
      <c r="V12" s="565">
        <v>20</v>
      </c>
      <c r="W12" s="566" t="s">
        <v>509</v>
      </c>
      <c r="X12" s="566" t="s">
        <v>509</v>
      </c>
      <c r="Y12" s="566" t="s">
        <v>509</v>
      </c>
      <c r="Z12" s="566" t="s">
        <v>509</v>
      </c>
      <c r="AA12" s="566" t="s">
        <v>509</v>
      </c>
      <c r="AB12" s="566" t="s">
        <v>509</v>
      </c>
      <c r="AC12" s="563">
        <v>280</v>
      </c>
      <c r="AD12" s="563">
        <v>136</v>
      </c>
      <c r="AE12" s="563">
        <v>144</v>
      </c>
      <c r="AF12" s="198">
        <v>2020</v>
      </c>
      <c r="AG12" s="483">
        <v>2020</v>
      </c>
      <c r="AH12" s="563">
        <v>179</v>
      </c>
      <c r="AI12" s="564">
        <v>109</v>
      </c>
      <c r="AJ12" s="564">
        <v>70</v>
      </c>
      <c r="AK12" s="563">
        <v>77</v>
      </c>
      <c r="AL12" s="564">
        <v>45</v>
      </c>
      <c r="AM12" s="564">
        <v>32</v>
      </c>
      <c r="AN12" s="563">
        <v>3</v>
      </c>
      <c r="AO12" s="563">
        <v>1</v>
      </c>
      <c r="AP12" s="564">
        <v>2</v>
      </c>
      <c r="AQ12" s="563">
        <v>3</v>
      </c>
      <c r="AR12" s="566" t="s">
        <v>509</v>
      </c>
      <c r="AS12" s="564">
        <v>3</v>
      </c>
      <c r="AT12" s="563">
        <v>56</v>
      </c>
      <c r="AU12" s="564">
        <v>28</v>
      </c>
      <c r="AV12" s="564">
        <v>28</v>
      </c>
      <c r="AW12" s="563">
        <v>1</v>
      </c>
      <c r="AX12" s="566" t="s">
        <v>509</v>
      </c>
      <c r="AY12" s="563">
        <v>1</v>
      </c>
      <c r="AZ12" s="563">
        <v>0</v>
      </c>
      <c r="BA12" s="563">
        <v>0</v>
      </c>
      <c r="BB12" s="563">
        <v>0</v>
      </c>
      <c r="BC12" s="563">
        <v>1</v>
      </c>
      <c r="BD12" s="564">
        <v>1</v>
      </c>
      <c r="BE12" s="563">
        <v>0</v>
      </c>
      <c r="BF12" s="563">
        <v>191</v>
      </c>
      <c r="BG12" s="564">
        <v>67</v>
      </c>
      <c r="BH12" s="564">
        <v>124</v>
      </c>
      <c r="BI12" s="563">
        <v>112</v>
      </c>
      <c r="BJ12" s="564">
        <v>78</v>
      </c>
      <c r="BK12" s="567">
        <v>34</v>
      </c>
      <c r="BL12" s="568">
        <v>2020</v>
      </c>
    </row>
    <row r="13" spans="1:65" s="484" customFormat="1" ht="13.5">
      <c r="A13" s="478">
        <v>2021</v>
      </c>
      <c r="B13" s="563">
        <v>1561</v>
      </c>
      <c r="C13" s="563">
        <v>864</v>
      </c>
      <c r="D13" s="563">
        <v>697</v>
      </c>
      <c r="E13" s="563">
        <v>76</v>
      </c>
      <c r="F13" s="563">
        <v>45</v>
      </c>
      <c r="G13" s="563">
        <v>31</v>
      </c>
      <c r="H13" s="563">
        <v>403</v>
      </c>
      <c r="I13" s="563">
        <v>271</v>
      </c>
      <c r="J13" s="563">
        <v>132</v>
      </c>
      <c r="K13" s="563">
        <v>5</v>
      </c>
      <c r="L13" s="563">
        <v>5</v>
      </c>
      <c r="M13" s="563">
        <v>0</v>
      </c>
      <c r="N13" s="563">
        <v>44</v>
      </c>
      <c r="O13" s="563">
        <v>28</v>
      </c>
      <c r="P13" s="563">
        <v>16</v>
      </c>
      <c r="Q13" s="563">
        <v>12</v>
      </c>
      <c r="R13" s="563">
        <v>5</v>
      </c>
      <c r="S13" s="563">
        <v>7</v>
      </c>
      <c r="T13" s="563">
        <v>53</v>
      </c>
      <c r="U13" s="563">
        <v>22</v>
      </c>
      <c r="V13" s="563">
        <v>31</v>
      </c>
      <c r="W13" s="563">
        <v>0</v>
      </c>
      <c r="X13" s="563">
        <v>0</v>
      </c>
      <c r="Y13" s="563">
        <v>0</v>
      </c>
      <c r="Z13" s="563">
        <v>0</v>
      </c>
      <c r="AA13" s="563">
        <v>0</v>
      </c>
      <c r="AB13" s="563">
        <v>0</v>
      </c>
      <c r="AC13" s="563">
        <v>302</v>
      </c>
      <c r="AD13" s="563">
        <v>136</v>
      </c>
      <c r="AE13" s="563">
        <v>166</v>
      </c>
      <c r="AF13" s="198">
        <v>2021</v>
      </c>
      <c r="AG13" s="483">
        <v>2021</v>
      </c>
      <c r="AH13" s="563">
        <v>183</v>
      </c>
      <c r="AI13" s="563">
        <v>121</v>
      </c>
      <c r="AJ13" s="563">
        <v>62</v>
      </c>
      <c r="AK13" s="563">
        <v>54</v>
      </c>
      <c r="AL13" s="563">
        <v>28</v>
      </c>
      <c r="AM13" s="563">
        <v>26</v>
      </c>
      <c r="AN13" s="563">
        <v>2</v>
      </c>
      <c r="AO13" s="563">
        <v>1</v>
      </c>
      <c r="AP13" s="563">
        <v>1</v>
      </c>
      <c r="AQ13" s="563">
        <v>9</v>
      </c>
      <c r="AR13" s="563">
        <v>3</v>
      </c>
      <c r="AS13" s="563">
        <v>6</v>
      </c>
      <c r="AT13" s="563">
        <v>59</v>
      </c>
      <c r="AU13" s="563">
        <v>21</v>
      </c>
      <c r="AV13" s="563">
        <v>38</v>
      </c>
      <c r="AW13" s="563">
        <v>0</v>
      </c>
      <c r="AX13" s="563">
        <v>0</v>
      </c>
      <c r="AY13" s="563">
        <v>0</v>
      </c>
      <c r="AZ13" s="563">
        <v>2</v>
      </c>
      <c r="BA13" s="563">
        <v>0</v>
      </c>
      <c r="BB13" s="563">
        <v>2</v>
      </c>
      <c r="BC13" s="563">
        <v>0</v>
      </c>
      <c r="BD13" s="563">
        <v>0</v>
      </c>
      <c r="BE13" s="563">
        <v>0</v>
      </c>
      <c r="BF13" s="563">
        <v>248</v>
      </c>
      <c r="BG13" s="564">
        <v>118</v>
      </c>
      <c r="BH13" s="564">
        <v>130</v>
      </c>
      <c r="BI13" s="563">
        <v>109</v>
      </c>
      <c r="BJ13" s="564">
        <v>60</v>
      </c>
      <c r="BK13" s="567">
        <v>49</v>
      </c>
      <c r="BL13" s="568">
        <v>2021</v>
      </c>
    </row>
    <row r="14" spans="1:65" s="200" customFormat="1" ht="13.5">
      <c r="A14" s="478">
        <v>2022</v>
      </c>
      <c r="B14" s="563">
        <v>1855</v>
      </c>
      <c r="C14" s="563">
        <v>974</v>
      </c>
      <c r="D14" s="563">
        <v>881</v>
      </c>
      <c r="E14" s="563">
        <v>205</v>
      </c>
      <c r="F14" s="563">
        <v>92</v>
      </c>
      <c r="G14" s="563">
        <v>113</v>
      </c>
      <c r="H14" s="563">
        <v>403</v>
      </c>
      <c r="I14" s="563">
        <v>248</v>
      </c>
      <c r="J14" s="563">
        <v>155</v>
      </c>
      <c r="K14" s="563">
        <v>2</v>
      </c>
      <c r="L14" s="563">
        <v>1</v>
      </c>
      <c r="M14" s="563">
        <v>1</v>
      </c>
      <c r="N14" s="563">
        <v>75</v>
      </c>
      <c r="O14" s="563">
        <v>43</v>
      </c>
      <c r="P14" s="563">
        <v>32</v>
      </c>
      <c r="Q14" s="563">
        <v>17</v>
      </c>
      <c r="R14" s="563">
        <v>7</v>
      </c>
      <c r="S14" s="563">
        <v>10</v>
      </c>
      <c r="T14" s="563">
        <v>84</v>
      </c>
      <c r="U14" s="563">
        <v>38</v>
      </c>
      <c r="V14" s="563">
        <v>46</v>
      </c>
      <c r="W14" s="563">
        <v>0</v>
      </c>
      <c r="X14" s="563">
        <v>0</v>
      </c>
      <c r="Y14" s="563">
        <v>0</v>
      </c>
      <c r="Z14" s="563">
        <v>0</v>
      </c>
      <c r="AA14" s="563">
        <v>0</v>
      </c>
      <c r="AB14" s="563">
        <v>0</v>
      </c>
      <c r="AC14" s="563">
        <v>308</v>
      </c>
      <c r="AD14" s="563">
        <v>161</v>
      </c>
      <c r="AE14" s="563">
        <v>147</v>
      </c>
      <c r="AF14" s="198">
        <v>2022</v>
      </c>
      <c r="AG14" s="483">
        <v>2022</v>
      </c>
      <c r="AH14" s="563">
        <v>163</v>
      </c>
      <c r="AI14" s="563">
        <v>91</v>
      </c>
      <c r="AJ14" s="563">
        <v>72</v>
      </c>
      <c r="AK14" s="563">
        <v>70</v>
      </c>
      <c r="AL14" s="563">
        <v>40</v>
      </c>
      <c r="AM14" s="563">
        <v>30</v>
      </c>
      <c r="AN14" s="563">
        <v>1</v>
      </c>
      <c r="AO14" s="563">
        <v>1</v>
      </c>
      <c r="AP14" s="563">
        <v>0</v>
      </c>
      <c r="AQ14" s="563">
        <v>7</v>
      </c>
      <c r="AR14" s="563">
        <v>3</v>
      </c>
      <c r="AS14" s="563">
        <v>4</v>
      </c>
      <c r="AT14" s="563">
        <v>36</v>
      </c>
      <c r="AU14" s="563">
        <v>13</v>
      </c>
      <c r="AV14" s="563">
        <v>23</v>
      </c>
      <c r="AW14" s="563">
        <v>0</v>
      </c>
      <c r="AX14" s="563">
        <v>0</v>
      </c>
      <c r="AY14" s="563">
        <v>0</v>
      </c>
      <c r="AZ14" s="563">
        <v>2</v>
      </c>
      <c r="BA14" s="563">
        <v>1</v>
      </c>
      <c r="BB14" s="563">
        <v>1</v>
      </c>
      <c r="BC14" s="563">
        <v>1</v>
      </c>
      <c r="BD14" s="563">
        <v>1</v>
      </c>
      <c r="BE14" s="563">
        <v>0</v>
      </c>
      <c r="BF14" s="563">
        <v>359</v>
      </c>
      <c r="BG14" s="564">
        <v>144</v>
      </c>
      <c r="BH14" s="564">
        <v>215</v>
      </c>
      <c r="BI14" s="563">
        <v>122</v>
      </c>
      <c r="BJ14" s="564">
        <v>90</v>
      </c>
      <c r="BK14" s="567">
        <v>32</v>
      </c>
      <c r="BL14" s="568">
        <v>2022</v>
      </c>
    </row>
    <row r="15" spans="1:65" s="792" customFormat="1" ht="13.5">
      <c r="A15" s="568">
        <v>2023</v>
      </c>
      <c r="B15" s="563">
        <v>1815</v>
      </c>
      <c r="C15" s="563">
        <v>1004</v>
      </c>
      <c r="D15" s="563">
        <v>811</v>
      </c>
      <c r="E15" s="563">
        <v>104</v>
      </c>
      <c r="F15" s="563">
        <v>53</v>
      </c>
      <c r="G15" s="563">
        <v>51</v>
      </c>
      <c r="H15" s="563">
        <v>405</v>
      </c>
      <c r="I15" s="563">
        <v>244</v>
      </c>
      <c r="J15" s="563">
        <v>161</v>
      </c>
      <c r="K15" s="563">
        <v>3</v>
      </c>
      <c r="L15" s="563">
        <v>1</v>
      </c>
      <c r="M15" s="563">
        <v>2</v>
      </c>
      <c r="N15" s="563">
        <v>67</v>
      </c>
      <c r="O15" s="563">
        <v>35</v>
      </c>
      <c r="P15" s="563">
        <v>32</v>
      </c>
      <c r="Q15" s="563">
        <v>13</v>
      </c>
      <c r="R15" s="563">
        <v>3</v>
      </c>
      <c r="S15" s="563">
        <v>10</v>
      </c>
      <c r="T15" s="563">
        <v>75</v>
      </c>
      <c r="U15" s="563">
        <v>35</v>
      </c>
      <c r="V15" s="563">
        <v>40</v>
      </c>
      <c r="W15" s="563">
        <v>0</v>
      </c>
      <c r="X15" s="563">
        <v>0</v>
      </c>
      <c r="Y15" s="563">
        <v>0</v>
      </c>
      <c r="Z15" s="563">
        <v>0</v>
      </c>
      <c r="AA15" s="563">
        <v>0</v>
      </c>
      <c r="AB15" s="563">
        <v>0</v>
      </c>
      <c r="AC15" s="563">
        <v>316</v>
      </c>
      <c r="AD15" s="563">
        <v>157</v>
      </c>
      <c r="AE15" s="563">
        <v>159</v>
      </c>
      <c r="AF15" s="778">
        <v>2023</v>
      </c>
      <c r="AG15" s="483">
        <v>2023</v>
      </c>
      <c r="AH15" s="563">
        <v>228</v>
      </c>
      <c r="AI15" s="563">
        <v>146</v>
      </c>
      <c r="AJ15" s="563">
        <v>82</v>
      </c>
      <c r="AK15" s="563">
        <v>86</v>
      </c>
      <c r="AL15" s="563">
        <v>53</v>
      </c>
      <c r="AM15" s="563">
        <v>33</v>
      </c>
      <c r="AN15" s="563">
        <v>1</v>
      </c>
      <c r="AO15" s="563">
        <v>0</v>
      </c>
      <c r="AP15" s="563">
        <v>1</v>
      </c>
      <c r="AQ15" s="563">
        <v>6</v>
      </c>
      <c r="AR15" s="563">
        <v>3</v>
      </c>
      <c r="AS15" s="563">
        <v>3</v>
      </c>
      <c r="AT15" s="563">
        <v>59</v>
      </c>
      <c r="AU15" s="563">
        <v>30</v>
      </c>
      <c r="AV15" s="563">
        <v>29</v>
      </c>
      <c r="AW15" s="563">
        <v>0</v>
      </c>
      <c r="AX15" s="563">
        <v>0</v>
      </c>
      <c r="AY15" s="563">
        <v>0</v>
      </c>
      <c r="AZ15" s="563">
        <v>1</v>
      </c>
      <c r="BA15" s="563">
        <v>1</v>
      </c>
      <c r="BB15" s="563">
        <v>0</v>
      </c>
      <c r="BC15" s="563">
        <v>0</v>
      </c>
      <c r="BD15" s="563">
        <v>0</v>
      </c>
      <c r="BE15" s="563">
        <v>0</v>
      </c>
      <c r="BF15" s="563">
        <v>308</v>
      </c>
      <c r="BG15" s="791">
        <v>137</v>
      </c>
      <c r="BH15" s="791">
        <v>171</v>
      </c>
      <c r="BI15" s="873">
        <v>143</v>
      </c>
      <c r="BJ15" s="874">
        <v>106</v>
      </c>
      <c r="BK15" s="874">
        <v>37</v>
      </c>
      <c r="BL15" s="794">
        <v>2023</v>
      </c>
      <c r="BM15" s="793"/>
    </row>
    <row r="16" spans="1:65" s="200" customFormat="1" ht="13.5">
      <c r="A16" s="631">
        <v>2024</v>
      </c>
      <c r="B16" s="486">
        <v>1885</v>
      </c>
      <c r="C16" s="486">
        <v>991</v>
      </c>
      <c r="D16" s="486">
        <v>894</v>
      </c>
      <c r="E16" s="486">
        <v>78</v>
      </c>
      <c r="F16" s="486">
        <v>35</v>
      </c>
      <c r="G16" s="486">
        <v>43</v>
      </c>
      <c r="H16" s="486">
        <v>432</v>
      </c>
      <c r="I16" s="486">
        <v>277</v>
      </c>
      <c r="J16" s="486">
        <v>155</v>
      </c>
      <c r="K16" s="486">
        <v>7</v>
      </c>
      <c r="L16" s="486">
        <v>2</v>
      </c>
      <c r="M16" s="486">
        <v>5</v>
      </c>
      <c r="N16" s="486">
        <v>62</v>
      </c>
      <c r="O16" s="486">
        <v>32</v>
      </c>
      <c r="P16" s="486">
        <v>30</v>
      </c>
      <c r="Q16" s="486">
        <v>16</v>
      </c>
      <c r="R16" s="486">
        <v>6</v>
      </c>
      <c r="S16" s="486">
        <v>10</v>
      </c>
      <c r="T16" s="486">
        <v>81</v>
      </c>
      <c r="U16" s="486">
        <v>35</v>
      </c>
      <c r="V16" s="486">
        <v>46</v>
      </c>
      <c r="W16" s="486" t="s">
        <v>509</v>
      </c>
      <c r="X16" s="486" t="s">
        <v>509</v>
      </c>
      <c r="Y16" s="486" t="s">
        <v>509</v>
      </c>
      <c r="Z16" s="486" t="s">
        <v>509</v>
      </c>
      <c r="AA16" s="486" t="s">
        <v>509</v>
      </c>
      <c r="AB16" s="486" t="s">
        <v>509</v>
      </c>
      <c r="AC16" s="486">
        <v>294</v>
      </c>
      <c r="AD16" s="486">
        <v>140</v>
      </c>
      <c r="AE16" s="486">
        <v>154</v>
      </c>
      <c r="AF16" s="640">
        <v>2024</v>
      </c>
      <c r="AG16" s="795">
        <v>2024</v>
      </c>
      <c r="AH16" s="486">
        <v>238</v>
      </c>
      <c r="AI16" s="486">
        <v>137</v>
      </c>
      <c r="AJ16" s="486">
        <v>101</v>
      </c>
      <c r="AK16" s="486">
        <v>79</v>
      </c>
      <c r="AL16" s="486">
        <v>38</v>
      </c>
      <c r="AM16" s="486">
        <v>41</v>
      </c>
      <c r="AN16" s="486">
        <v>1</v>
      </c>
      <c r="AO16" s="486" t="s">
        <v>509</v>
      </c>
      <c r="AP16" s="486">
        <v>1</v>
      </c>
      <c r="AQ16" s="486">
        <v>8</v>
      </c>
      <c r="AR16" s="486">
        <v>3</v>
      </c>
      <c r="AS16" s="486">
        <v>5</v>
      </c>
      <c r="AT16" s="486">
        <v>53</v>
      </c>
      <c r="AU16" s="486">
        <v>26</v>
      </c>
      <c r="AV16" s="486">
        <v>27</v>
      </c>
      <c r="AW16" s="486" t="s">
        <v>509</v>
      </c>
      <c r="AX16" s="486" t="s">
        <v>509</v>
      </c>
      <c r="AY16" s="486" t="s">
        <v>509</v>
      </c>
      <c r="AZ16" s="486">
        <v>1</v>
      </c>
      <c r="BA16" s="486">
        <v>1</v>
      </c>
      <c r="BB16" s="486" t="s">
        <v>509</v>
      </c>
      <c r="BC16" s="486">
        <v>2</v>
      </c>
      <c r="BD16" s="486">
        <v>1</v>
      </c>
      <c r="BE16" s="486">
        <v>1</v>
      </c>
      <c r="BF16" s="486">
        <v>384</v>
      </c>
      <c r="BG16" s="487">
        <v>161</v>
      </c>
      <c r="BH16" s="487">
        <v>233</v>
      </c>
      <c r="BI16" s="875">
        <v>149</v>
      </c>
      <c r="BJ16" s="876">
        <v>97</v>
      </c>
      <c r="BK16" s="877">
        <v>52</v>
      </c>
      <c r="BL16" s="632">
        <v>2024</v>
      </c>
    </row>
    <row r="17" spans="1:64" s="159" customFormat="1" ht="14.1" customHeight="1">
      <c r="A17" s="164" t="s">
        <v>432</v>
      </c>
      <c r="B17" s="164"/>
      <c r="C17" s="164"/>
      <c r="D17" s="164"/>
      <c r="E17" s="164"/>
      <c r="F17" s="164"/>
      <c r="G17" s="164"/>
      <c r="H17" s="164"/>
      <c r="I17" s="164"/>
      <c r="J17" s="164"/>
      <c r="K17" s="164"/>
      <c r="L17" s="164"/>
      <c r="M17" s="164"/>
      <c r="N17" s="164"/>
      <c r="O17" s="164"/>
      <c r="P17" s="164"/>
      <c r="Q17" s="164"/>
      <c r="R17" s="164"/>
      <c r="S17" s="164"/>
      <c r="T17" s="165"/>
      <c r="U17" s="165"/>
      <c r="V17" s="165"/>
      <c r="W17" s="165"/>
      <c r="X17" s="165"/>
      <c r="Y17" s="164"/>
      <c r="Z17" s="164"/>
      <c r="AA17" s="164"/>
      <c r="AB17" s="164"/>
      <c r="AC17" s="164"/>
      <c r="AD17" s="164"/>
      <c r="AE17" s="164"/>
      <c r="AF17" s="915" t="s">
        <v>577</v>
      </c>
      <c r="AG17" s="164" t="s">
        <v>433</v>
      </c>
      <c r="AH17" s="164"/>
      <c r="AI17" s="164"/>
      <c r="AJ17" s="164"/>
      <c r="AK17" s="164"/>
      <c r="AL17" s="164"/>
      <c r="AM17" s="164"/>
      <c r="AN17" s="164"/>
      <c r="AO17" s="164"/>
      <c r="AP17" s="164"/>
      <c r="AQ17" s="164"/>
      <c r="AR17" s="164"/>
      <c r="AS17" s="164"/>
      <c r="AT17" s="164"/>
      <c r="AU17" s="164"/>
      <c r="AV17" s="164"/>
      <c r="AW17" s="164"/>
      <c r="AX17" s="164"/>
      <c r="AY17" s="164"/>
      <c r="AZ17" s="165"/>
      <c r="BA17" s="165"/>
      <c r="BB17" s="165"/>
      <c r="BC17" s="165"/>
      <c r="BD17" s="165"/>
      <c r="BE17" s="164"/>
      <c r="BF17" s="164"/>
      <c r="BG17" s="164"/>
      <c r="BH17" s="164"/>
      <c r="BI17" s="164"/>
      <c r="BJ17" s="164"/>
      <c r="BK17" s="164"/>
      <c r="BL17" s="915" t="s">
        <v>577</v>
      </c>
    </row>
    <row r="18" spans="1:64" s="159" customFormat="1" ht="12" customHeight="1">
      <c r="A18" s="164" t="s">
        <v>574</v>
      </c>
      <c r="B18" s="164"/>
      <c r="C18" s="164"/>
      <c r="D18" s="164"/>
      <c r="E18" s="164"/>
      <c r="F18" s="164"/>
      <c r="G18" s="164"/>
      <c r="H18" s="164"/>
      <c r="I18" s="164"/>
      <c r="J18" s="164"/>
      <c r="K18" s="164"/>
      <c r="L18" s="164"/>
      <c r="M18" s="164"/>
      <c r="N18" s="164"/>
      <c r="O18" s="164"/>
      <c r="P18" s="164"/>
      <c r="Q18" s="164"/>
      <c r="R18" s="164"/>
      <c r="S18" s="164"/>
      <c r="T18" s="165"/>
      <c r="U18" s="165"/>
      <c r="V18" s="165"/>
      <c r="W18" s="165"/>
      <c r="X18" s="165"/>
      <c r="Y18" s="164"/>
      <c r="Z18" s="164"/>
      <c r="AA18" s="164"/>
      <c r="AB18" s="164"/>
      <c r="AC18" s="164"/>
      <c r="AD18" s="164"/>
      <c r="AE18" s="164"/>
      <c r="AF18" s="164"/>
      <c r="AG18" s="164" t="s">
        <v>575</v>
      </c>
      <c r="AH18" s="164"/>
      <c r="AI18" s="164"/>
      <c r="AJ18" s="164"/>
      <c r="AK18" s="164"/>
      <c r="AL18" s="164"/>
      <c r="AM18" s="164"/>
      <c r="AN18" s="164"/>
      <c r="AO18" s="164"/>
      <c r="AP18" s="164"/>
      <c r="AQ18" s="164"/>
      <c r="AR18" s="164"/>
      <c r="AS18" s="164"/>
      <c r="AT18" s="164"/>
      <c r="AU18" s="164"/>
      <c r="AV18" s="164"/>
      <c r="AW18" s="164"/>
      <c r="AX18" s="164"/>
      <c r="AY18" s="164"/>
      <c r="AZ18" s="165"/>
      <c r="BA18" s="165"/>
      <c r="BB18" s="165"/>
      <c r="BC18" s="165"/>
      <c r="BD18" s="165"/>
      <c r="BE18" s="164"/>
      <c r="BF18" s="164"/>
      <c r="BG18" s="164"/>
      <c r="BH18" s="164"/>
      <c r="BI18" s="164"/>
      <c r="BJ18" s="164"/>
      <c r="BK18" s="164"/>
      <c r="BL18" s="164"/>
    </row>
    <row r="19" spans="1:64" s="159" customFormat="1" ht="12" customHeight="1">
      <c r="A19" s="196" t="s">
        <v>434</v>
      </c>
      <c r="B19" s="164"/>
      <c r="C19" s="164"/>
      <c r="D19" s="164"/>
      <c r="E19" s="164"/>
      <c r="F19" s="164"/>
      <c r="G19" s="164"/>
      <c r="H19" s="164"/>
      <c r="I19" s="164"/>
      <c r="J19" s="164"/>
      <c r="K19" s="164"/>
      <c r="L19" s="164"/>
      <c r="M19" s="164"/>
      <c r="N19" s="164"/>
      <c r="O19" s="164"/>
      <c r="P19" s="164"/>
      <c r="Q19" s="164"/>
      <c r="R19" s="164"/>
      <c r="S19" s="164"/>
      <c r="T19" s="165"/>
      <c r="U19" s="165"/>
      <c r="V19" s="165"/>
      <c r="W19" s="165"/>
      <c r="X19" s="165"/>
      <c r="Y19" s="164"/>
      <c r="Z19" s="164"/>
      <c r="AA19" s="164"/>
      <c r="AB19" s="164"/>
      <c r="AC19" s="164"/>
      <c r="AD19" s="164"/>
      <c r="AE19" s="164"/>
      <c r="AF19" s="164"/>
      <c r="AG19" s="196" t="s">
        <v>435</v>
      </c>
      <c r="AH19" s="164"/>
      <c r="AI19" s="164"/>
      <c r="AJ19" s="164"/>
      <c r="AK19" s="164"/>
      <c r="AL19" s="164"/>
      <c r="AM19" s="164"/>
      <c r="AN19" s="164"/>
      <c r="AO19" s="164"/>
      <c r="AP19" s="164"/>
      <c r="AQ19" s="164"/>
      <c r="AR19" s="164"/>
      <c r="AS19" s="164"/>
      <c r="AT19" s="164"/>
      <c r="AU19" s="164"/>
      <c r="AV19" s="164"/>
      <c r="AW19" s="164"/>
      <c r="AX19" s="164"/>
      <c r="AY19" s="164"/>
      <c r="AZ19" s="165"/>
      <c r="BA19" s="165"/>
      <c r="BB19" s="165"/>
      <c r="BC19" s="165"/>
      <c r="BD19" s="165"/>
      <c r="BE19" s="164"/>
      <c r="BF19" s="164"/>
      <c r="BG19" s="164"/>
      <c r="BH19" s="164"/>
      <c r="BI19" s="164"/>
      <c r="BJ19" s="164"/>
      <c r="BK19" s="164"/>
      <c r="BL19" s="164"/>
    </row>
    <row r="20" spans="1:64" s="159" customFormat="1" ht="12" customHeight="1">
      <c r="A20" s="196" t="s">
        <v>436</v>
      </c>
      <c r="B20" s="197"/>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6" t="s">
        <v>437</v>
      </c>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c r="BJ20" s="197"/>
      <c r="BK20" s="197"/>
      <c r="BL20" s="197"/>
    </row>
    <row r="21" spans="1:64" s="159" customFormat="1" ht="11.25">
      <c r="A21" s="197"/>
      <c r="B21" s="197"/>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6" t="s">
        <v>438</v>
      </c>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7"/>
      <c r="BG21" s="197"/>
      <c r="BH21" s="197"/>
      <c r="BI21" s="197"/>
      <c r="BJ21" s="197"/>
      <c r="BK21" s="197"/>
      <c r="BL21" s="197"/>
    </row>
  </sheetData>
  <mergeCells count="40">
    <mergeCell ref="A1:P1"/>
    <mergeCell ref="Q1:AF1"/>
    <mergeCell ref="AG1:AV1"/>
    <mergeCell ref="AW1:BL1"/>
    <mergeCell ref="E3:G3"/>
    <mergeCell ref="K3:M3"/>
    <mergeCell ref="N3:P3"/>
    <mergeCell ref="Q3:S3"/>
    <mergeCell ref="T3:V3"/>
    <mergeCell ref="W3:Y3"/>
    <mergeCell ref="BF3:BH3"/>
    <mergeCell ref="BI3:BK3"/>
    <mergeCell ref="Z3:AB3"/>
    <mergeCell ref="AC3:AE3"/>
    <mergeCell ref="AH3:AJ3"/>
    <mergeCell ref="AK3:AM3"/>
    <mergeCell ref="AZ3:BB3"/>
    <mergeCell ref="BC3:BE3"/>
    <mergeCell ref="E4:G4"/>
    <mergeCell ref="K4:M4"/>
    <mergeCell ref="N4:P4"/>
    <mergeCell ref="Q4:S4"/>
    <mergeCell ref="T4:V4"/>
    <mergeCell ref="AN3:AP3"/>
    <mergeCell ref="AQ3:AS3"/>
    <mergeCell ref="W4:Y4"/>
    <mergeCell ref="AT3:AV3"/>
    <mergeCell ref="AW3:AY3"/>
    <mergeCell ref="BI4:BK4"/>
    <mergeCell ref="Z4:AB4"/>
    <mergeCell ref="AC4:AE4"/>
    <mergeCell ref="AH4:AJ4"/>
    <mergeCell ref="AK4:AM4"/>
    <mergeCell ref="AN4:AP4"/>
    <mergeCell ref="AQ4:AS4"/>
    <mergeCell ref="AT4:AV4"/>
    <mergeCell ref="AW4:AY4"/>
    <mergeCell ref="AZ4:BB4"/>
    <mergeCell ref="BC4:BE4"/>
    <mergeCell ref="BF4:BH4"/>
  </mergeCells>
  <phoneticPr fontId="5" type="noConversion"/>
  <pageMargins left="0.7" right="0.7" top="0.75" bottom="0.75" header="0.3" footer="0.3"/>
  <pageSetup paperSize="9" scale="27" orientation="portrait" r:id="rId1"/>
  <colBreaks count="1" manualBreakCount="1">
    <brk id="3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2"/>
  <sheetViews>
    <sheetView view="pageBreakPreview" zoomScale="120" zoomScaleNormal="100" zoomScaleSheetLayoutView="120" workbookViewId="0">
      <selection activeCell="G15" sqref="G15"/>
    </sheetView>
  </sheetViews>
  <sheetFormatPr defaultRowHeight="14.25"/>
  <cols>
    <col min="2" max="2" width="11.875" style="220" bestFit="1" customWidth="1"/>
    <col min="12" max="12" width="11.875" bestFit="1" customWidth="1"/>
  </cols>
  <sheetData>
    <row r="1" spans="1:14" s="206" customFormat="1" ht="9.9499999999999993" customHeight="1">
      <c r="A1" s="202"/>
      <c r="B1" s="203"/>
      <c r="C1" s="202"/>
      <c r="D1" s="202"/>
      <c r="E1" s="202"/>
      <c r="F1" s="202"/>
      <c r="G1" s="202"/>
      <c r="H1" s="202"/>
      <c r="I1" s="202"/>
      <c r="J1" s="202"/>
      <c r="K1" s="202"/>
      <c r="L1" s="204"/>
      <c r="M1" s="205"/>
    </row>
    <row r="2" spans="1:14" s="206" customFormat="1" ht="44.25" customHeight="1">
      <c r="A2" s="1047" t="s">
        <v>583</v>
      </c>
      <c r="B2" s="1048"/>
      <c r="C2" s="1048"/>
      <c r="D2" s="1048"/>
      <c r="E2" s="1048"/>
      <c r="F2" s="1048"/>
      <c r="G2" s="1048"/>
      <c r="H2" s="1048"/>
      <c r="I2" s="1048"/>
      <c r="J2" s="1048"/>
      <c r="K2" s="1048"/>
      <c r="L2" s="1048"/>
      <c r="M2" s="1049"/>
    </row>
    <row r="3" spans="1:14" s="163" customFormat="1" ht="27" customHeight="1" thickBot="1">
      <c r="A3" s="163" t="s">
        <v>441</v>
      </c>
      <c r="L3" s="201"/>
      <c r="M3" s="158" t="s">
        <v>442</v>
      </c>
    </row>
    <row r="4" spans="1:14" s="209" customFormat="1" ht="30" customHeight="1">
      <c r="A4" s="207"/>
      <c r="B4" s="917" t="s">
        <v>443</v>
      </c>
      <c r="C4" s="1050" t="s">
        <v>444</v>
      </c>
      <c r="D4" s="1051"/>
      <c r="E4" s="1051"/>
      <c r="F4" s="1051"/>
      <c r="G4" s="1051"/>
      <c r="H4" s="1051"/>
      <c r="I4" s="1051"/>
      <c r="J4" s="1051"/>
      <c r="K4" s="1051"/>
      <c r="L4" s="222" t="s">
        <v>445</v>
      </c>
      <c r="M4" s="917"/>
      <c r="N4" s="683"/>
    </row>
    <row r="5" spans="1:14" s="209" customFormat="1" ht="30" customHeight="1">
      <c r="A5" s="161" t="s">
        <v>446</v>
      </c>
      <c r="B5" s="210" t="s">
        <v>447</v>
      </c>
      <c r="C5" s="1052"/>
      <c r="D5" s="1053"/>
      <c r="E5" s="1053"/>
      <c r="F5" s="1053"/>
      <c r="G5" s="1053"/>
      <c r="H5" s="1053"/>
      <c r="I5" s="1053"/>
      <c r="J5" s="1053"/>
      <c r="K5" s="1053"/>
      <c r="L5" s="683" t="s">
        <v>448</v>
      </c>
      <c r="M5" s="683" t="s">
        <v>449</v>
      </c>
      <c r="N5" s="683"/>
    </row>
    <row r="6" spans="1:14" s="209" customFormat="1" ht="30" customHeight="1">
      <c r="A6" s="161" t="s">
        <v>546</v>
      </c>
      <c r="B6" s="210" t="s">
        <v>450</v>
      </c>
      <c r="C6" s="211" t="s">
        <v>451</v>
      </c>
      <c r="D6" s="211" t="s">
        <v>452</v>
      </c>
      <c r="E6" s="212" t="s">
        <v>453</v>
      </c>
      <c r="F6" s="211" t="s">
        <v>454</v>
      </c>
      <c r="G6" s="212" t="s">
        <v>455</v>
      </c>
      <c r="H6" s="211" t="s">
        <v>456</v>
      </c>
      <c r="I6" s="212" t="s">
        <v>457</v>
      </c>
      <c r="J6" s="211" t="s">
        <v>458</v>
      </c>
      <c r="K6" s="212" t="s">
        <v>556</v>
      </c>
      <c r="L6" s="683" t="s">
        <v>459</v>
      </c>
      <c r="M6" s="683" t="s">
        <v>423</v>
      </c>
      <c r="N6" s="683"/>
    </row>
    <row r="7" spans="1:14" s="216" customFormat="1" ht="30" customHeight="1">
      <c r="A7" s="213"/>
      <c r="B7" s="214" t="s">
        <v>460</v>
      </c>
      <c r="C7" s="918" t="s">
        <v>461</v>
      </c>
      <c r="D7" s="918"/>
      <c r="E7" s="919"/>
      <c r="F7" s="918"/>
      <c r="G7" s="919"/>
      <c r="H7" s="918"/>
      <c r="I7" s="919"/>
      <c r="J7" s="918"/>
      <c r="K7" s="919"/>
      <c r="L7" s="214" t="s">
        <v>462</v>
      </c>
      <c r="M7" s="215"/>
      <c r="N7" s="798"/>
    </row>
    <row r="8" spans="1:14" s="216" customFormat="1" ht="15" customHeight="1">
      <c r="A8" s="469">
        <v>2016</v>
      </c>
      <c r="B8" s="209">
        <v>71155</v>
      </c>
      <c r="C8" s="224">
        <v>18913</v>
      </c>
      <c r="D8" s="224">
        <v>67</v>
      </c>
      <c r="E8" s="224">
        <v>976</v>
      </c>
      <c r="F8" s="224">
        <v>2607</v>
      </c>
      <c r="G8" s="224">
        <v>4573</v>
      </c>
      <c r="H8" s="224">
        <v>4326</v>
      </c>
      <c r="I8" s="224">
        <v>3065</v>
      </c>
      <c r="J8" s="224">
        <v>2339</v>
      </c>
      <c r="K8" s="224">
        <v>960</v>
      </c>
      <c r="L8" s="223">
        <f t="shared" ref="L8:L10" si="0">(C8/B8)*100</f>
        <v>26.580001405382614</v>
      </c>
      <c r="M8" s="469">
        <v>2016</v>
      </c>
    </row>
    <row r="9" spans="1:14" s="829" customFormat="1" ht="15" customHeight="1">
      <c r="A9" s="469">
        <v>2017</v>
      </c>
      <c r="B9" s="209">
        <v>74886</v>
      </c>
      <c r="C9" s="224">
        <v>20438</v>
      </c>
      <c r="D9" s="490">
        <v>58</v>
      </c>
      <c r="E9" s="224">
        <v>1081</v>
      </c>
      <c r="F9" s="224">
        <v>2737</v>
      </c>
      <c r="G9" s="224">
        <v>4810</v>
      </c>
      <c r="H9" s="224">
        <v>4626</v>
      </c>
      <c r="I9" s="224">
        <v>3480</v>
      </c>
      <c r="J9" s="224">
        <v>2566</v>
      </c>
      <c r="K9" s="224">
        <v>1080</v>
      </c>
      <c r="L9" s="223">
        <f t="shared" si="0"/>
        <v>27.292150735785057</v>
      </c>
      <c r="M9" s="469">
        <v>2017</v>
      </c>
    </row>
    <row r="10" spans="1:14" s="829" customFormat="1" ht="15" customHeight="1">
      <c r="A10" s="477">
        <v>2018</v>
      </c>
      <c r="B10" s="216">
        <v>77928</v>
      </c>
      <c r="C10" s="924">
        <v>21842</v>
      </c>
      <c r="D10" s="925">
        <v>67</v>
      </c>
      <c r="E10" s="924">
        <v>1222</v>
      </c>
      <c r="F10" s="924">
        <v>2820</v>
      </c>
      <c r="G10" s="924">
        <v>4909</v>
      </c>
      <c r="H10" s="924">
        <v>4956</v>
      </c>
      <c r="I10" s="924">
        <v>3841</v>
      </c>
      <c r="J10" s="924">
        <v>2776</v>
      </c>
      <c r="K10" s="924">
        <v>1251</v>
      </c>
      <c r="L10" s="541">
        <f t="shared" si="0"/>
        <v>28.028436505492248</v>
      </c>
      <c r="M10" s="477">
        <v>2018</v>
      </c>
    </row>
    <row r="11" spans="1:14" s="221" customFormat="1" ht="15" customHeight="1">
      <c r="A11" s="477">
        <v>2019</v>
      </c>
      <c r="B11" s="924">
        <v>81582</v>
      </c>
      <c r="C11" s="924">
        <v>23463</v>
      </c>
      <c r="D11" s="925">
        <v>61</v>
      </c>
      <c r="E11" s="924">
        <v>1537</v>
      </c>
      <c r="F11" s="924">
        <v>2969</v>
      </c>
      <c r="G11" s="926">
        <v>5043</v>
      </c>
      <c r="H11" s="926">
        <v>5333</v>
      </c>
      <c r="I11" s="926">
        <v>4134</v>
      </c>
      <c r="J11" s="926">
        <v>2964</v>
      </c>
      <c r="K11" s="926">
        <v>1422</v>
      </c>
      <c r="L11" s="489">
        <f>(C11/B11)*100</f>
        <v>28.760020592777817</v>
      </c>
      <c r="M11" s="477">
        <v>2019</v>
      </c>
    </row>
    <row r="12" spans="1:14" s="221" customFormat="1" ht="15" customHeight="1">
      <c r="A12" s="570">
        <v>2020</v>
      </c>
      <c r="B12" s="927">
        <v>86650</v>
      </c>
      <c r="C12" s="927">
        <v>25785</v>
      </c>
      <c r="D12" s="928">
        <v>75</v>
      </c>
      <c r="E12" s="927">
        <v>1860</v>
      </c>
      <c r="F12" s="927">
        <v>3234</v>
      </c>
      <c r="G12" s="927">
        <v>5375</v>
      </c>
      <c r="H12" s="927">
        <v>5695</v>
      </c>
      <c r="I12" s="927">
        <v>4700</v>
      </c>
      <c r="J12" s="927">
        <v>3242</v>
      </c>
      <c r="K12" s="927">
        <v>1604</v>
      </c>
      <c r="L12" s="929">
        <f t="shared" ref="L12:L13" si="1">(C12/B12)*100</f>
        <v>29.757645701096365</v>
      </c>
      <c r="M12" s="571">
        <v>2020</v>
      </c>
      <c r="N12" s="796"/>
    </row>
    <row r="13" spans="1:14" s="569" customFormat="1" ht="15" customHeight="1">
      <c r="A13" s="570">
        <v>2021</v>
      </c>
      <c r="B13" s="927">
        <v>90836</v>
      </c>
      <c r="C13" s="927">
        <f t="shared" ref="C13" si="2">SUM(D13:K13)</f>
        <v>27916</v>
      </c>
      <c r="D13" s="928">
        <v>57</v>
      </c>
      <c r="E13" s="927">
        <v>2080</v>
      </c>
      <c r="F13" s="927">
        <v>3599</v>
      </c>
      <c r="G13" s="927">
        <v>5568</v>
      </c>
      <c r="H13" s="927">
        <v>6150</v>
      </c>
      <c r="I13" s="927">
        <v>5254</v>
      </c>
      <c r="J13" s="927">
        <v>3352</v>
      </c>
      <c r="K13" s="927">
        <v>1856</v>
      </c>
      <c r="L13" s="929">
        <f t="shared" si="1"/>
        <v>30.732308776256112</v>
      </c>
      <c r="M13" s="571">
        <v>2021</v>
      </c>
      <c r="N13" s="797"/>
    </row>
    <row r="14" spans="1:14" s="221" customFormat="1" ht="15" customHeight="1">
      <c r="A14" s="570">
        <v>2022</v>
      </c>
      <c r="B14" s="927">
        <v>93648</v>
      </c>
      <c r="C14" s="927">
        <v>29510</v>
      </c>
      <c r="D14" s="928">
        <v>52</v>
      </c>
      <c r="E14" s="927">
        <v>2108</v>
      </c>
      <c r="F14" s="927">
        <v>3696</v>
      </c>
      <c r="G14" s="927">
        <v>5756</v>
      </c>
      <c r="H14" s="927">
        <v>6515</v>
      </c>
      <c r="I14" s="927">
        <v>5670</v>
      </c>
      <c r="J14" s="927">
        <v>3513</v>
      </c>
      <c r="K14" s="927">
        <v>2200</v>
      </c>
      <c r="L14" s="929">
        <v>31.511617973688704</v>
      </c>
      <c r="M14" s="571">
        <v>2022</v>
      </c>
      <c r="N14" s="796"/>
    </row>
    <row r="15" spans="1:14" s="221" customFormat="1" ht="15" customHeight="1">
      <c r="A15" s="799">
        <v>2023</v>
      </c>
      <c r="B15" s="930">
        <v>105751</v>
      </c>
      <c r="C15" s="931">
        <v>34182</v>
      </c>
      <c r="D15" s="931">
        <v>54</v>
      </c>
      <c r="E15" s="931">
        <v>2501</v>
      </c>
      <c r="F15" s="931">
        <v>4737</v>
      </c>
      <c r="G15" s="931">
        <v>6600</v>
      </c>
      <c r="H15" s="931">
        <v>7431</v>
      </c>
      <c r="I15" s="931">
        <v>6584</v>
      </c>
      <c r="J15" s="931">
        <v>3886</v>
      </c>
      <c r="K15" s="931">
        <v>2389</v>
      </c>
      <c r="L15" s="932">
        <v>32.32309859954043</v>
      </c>
      <c r="M15" s="571">
        <v>2023</v>
      </c>
      <c r="N15" s="796"/>
    </row>
    <row r="16" spans="1:14" s="221" customFormat="1" ht="15" customHeight="1">
      <c r="A16" s="572">
        <v>2024</v>
      </c>
      <c r="B16" s="933">
        <v>116280</v>
      </c>
      <c r="C16" s="933">
        <v>38451</v>
      </c>
      <c r="D16" s="933">
        <v>54</v>
      </c>
      <c r="E16" s="933">
        <v>2838</v>
      </c>
      <c r="F16" s="933">
        <v>5825</v>
      </c>
      <c r="G16" s="933">
        <v>7201</v>
      </c>
      <c r="H16" s="933">
        <v>8350</v>
      </c>
      <c r="I16" s="933">
        <v>7197</v>
      </c>
      <c r="J16" s="933">
        <v>4342</v>
      </c>
      <c r="K16" s="933">
        <v>2644</v>
      </c>
      <c r="L16" s="934">
        <v>33.07</v>
      </c>
      <c r="M16" s="573">
        <v>2024</v>
      </c>
      <c r="N16" s="796"/>
    </row>
    <row r="17" spans="1:13" s="163" customFormat="1" ht="11.25">
      <c r="A17" s="217" t="s">
        <v>538</v>
      </c>
      <c r="L17" s="201"/>
      <c r="M17" s="218" t="s">
        <v>577</v>
      </c>
    </row>
    <row r="18" spans="1:13" s="163" customFormat="1" ht="12.75" customHeight="1">
      <c r="A18" s="217" t="s">
        <v>463</v>
      </c>
      <c r="L18" s="201"/>
      <c r="M18" s="219"/>
    </row>
    <row r="19" spans="1:13" s="163" customFormat="1" ht="12.75" customHeight="1">
      <c r="A19" s="163" t="s">
        <v>576</v>
      </c>
      <c r="L19" s="201"/>
      <c r="M19" s="218"/>
    </row>
    <row r="20" spans="1:13">
      <c r="B20" s="467"/>
      <c r="C20" s="467"/>
      <c r="D20" s="467"/>
      <c r="E20" s="467"/>
      <c r="F20" s="467"/>
      <c r="G20" s="467"/>
      <c r="H20" s="467"/>
      <c r="I20" s="467"/>
      <c r="J20" s="467"/>
      <c r="K20" s="467"/>
      <c r="L20" s="468"/>
    </row>
    <row r="22" spans="1:13">
      <c r="D22" s="878"/>
    </row>
  </sheetData>
  <mergeCells count="2">
    <mergeCell ref="A2:M2"/>
    <mergeCell ref="C4:K5"/>
  </mergeCells>
  <phoneticPr fontId="5" type="noConversion"/>
  <pageMargins left="0.7" right="0.7" top="0.75" bottom="0.75" header="0.3" footer="0.3"/>
  <pageSetup paperSize="9" scale="6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20"/>
  <sheetViews>
    <sheetView view="pageBreakPreview" zoomScale="115" zoomScaleNormal="100" zoomScaleSheetLayoutView="115" workbookViewId="0">
      <selection activeCell="F14" sqref="F14"/>
    </sheetView>
  </sheetViews>
  <sheetFormatPr defaultRowHeight="14.25"/>
  <cols>
    <col min="2" max="2" width="10" bestFit="1" customWidth="1"/>
    <col min="4" max="4" width="12.5" bestFit="1" customWidth="1"/>
    <col min="5" max="5" width="15.875" bestFit="1" customWidth="1"/>
    <col min="6" max="6" width="30.625" bestFit="1" customWidth="1"/>
    <col min="7" max="7" width="11.625" bestFit="1" customWidth="1"/>
  </cols>
  <sheetData>
    <row r="1" spans="1:25" s="206" customFormat="1" ht="9.9499999999999993" customHeight="1">
      <c r="A1" s="202"/>
      <c r="B1" s="203"/>
      <c r="C1" s="202"/>
      <c r="D1" s="202"/>
      <c r="E1" s="202"/>
      <c r="F1" s="225"/>
    </row>
    <row r="2" spans="1:25" s="206" customFormat="1" ht="44.25" customHeight="1">
      <c r="A2" s="1047" t="s">
        <v>584</v>
      </c>
      <c r="B2" s="1047"/>
      <c r="C2" s="1047"/>
      <c r="D2" s="1047"/>
      <c r="E2" s="1047"/>
      <c r="F2" s="1047"/>
      <c r="G2" s="1047"/>
      <c r="H2" s="1047"/>
    </row>
    <row r="3" spans="1:25" s="163" customFormat="1" ht="27" customHeight="1" thickBot="1">
      <c r="A3" s="163" t="s">
        <v>474</v>
      </c>
      <c r="E3" s="238"/>
      <c r="F3" s="238"/>
      <c r="G3" s="1060" t="s">
        <v>529</v>
      </c>
      <c r="H3" s="1060"/>
    </row>
    <row r="4" spans="1:25" s="209" customFormat="1" ht="15" customHeight="1">
      <c r="A4" s="1057" t="s">
        <v>476</v>
      </c>
      <c r="B4" s="235" t="s">
        <v>464</v>
      </c>
      <c r="C4" s="227"/>
      <c r="D4" s="228"/>
      <c r="E4" s="208"/>
      <c r="F4" s="208"/>
      <c r="G4" s="239"/>
      <c r="H4" s="1054" t="s">
        <v>477</v>
      </c>
    </row>
    <row r="5" spans="1:25" s="209" customFormat="1" ht="15" customHeight="1">
      <c r="A5" s="1058"/>
      <c r="B5" s="236" t="s">
        <v>467</v>
      </c>
      <c r="C5" s="229" t="s">
        <v>465</v>
      </c>
      <c r="D5" s="230" t="s">
        <v>483</v>
      </c>
      <c r="E5" s="230" t="s">
        <v>482</v>
      </c>
      <c r="F5" s="229" t="s">
        <v>475</v>
      </c>
      <c r="G5" s="230" t="s">
        <v>466</v>
      </c>
      <c r="H5" s="1055"/>
    </row>
    <row r="6" spans="1:25" s="209" customFormat="1" ht="15" customHeight="1">
      <c r="A6" s="1058"/>
      <c r="B6" s="236" t="s">
        <v>472</v>
      </c>
      <c r="C6" s="234" t="s">
        <v>57</v>
      </c>
      <c r="D6" s="209" t="s">
        <v>468</v>
      </c>
      <c r="E6" s="230" t="s">
        <v>469</v>
      </c>
      <c r="F6" s="231" t="s">
        <v>470</v>
      </c>
      <c r="G6" s="230" t="s">
        <v>471</v>
      </c>
      <c r="H6" s="1055"/>
    </row>
    <row r="7" spans="1:25" s="216" customFormat="1" ht="15" customHeight="1">
      <c r="A7" s="1059"/>
      <c r="B7" s="237" t="s">
        <v>473</v>
      </c>
      <c r="C7" s="232"/>
      <c r="D7" s="232"/>
      <c r="E7" s="232"/>
      <c r="F7" s="233"/>
      <c r="G7" s="232"/>
      <c r="H7" s="1056"/>
    </row>
    <row r="8" spans="1:25">
      <c r="A8" s="458">
        <v>2017</v>
      </c>
      <c r="B8" s="247">
        <v>1555</v>
      </c>
      <c r="C8" s="247">
        <v>5045</v>
      </c>
      <c r="D8" s="247">
        <v>3239</v>
      </c>
      <c r="E8" s="247">
        <v>796</v>
      </c>
      <c r="F8" s="247">
        <v>768</v>
      </c>
      <c r="G8" s="247">
        <v>242</v>
      </c>
      <c r="H8" s="458">
        <v>2017</v>
      </c>
    </row>
    <row r="9" spans="1:25">
      <c r="A9" s="458">
        <v>2018</v>
      </c>
      <c r="B9" s="247">
        <v>1669</v>
      </c>
      <c r="C9" s="247">
        <v>5303</v>
      </c>
      <c r="D9" s="247">
        <v>3370</v>
      </c>
      <c r="E9" s="247">
        <v>856</v>
      </c>
      <c r="F9" s="247">
        <v>818</v>
      </c>
      <c r="G9" s="247">
        <v>259</v>
      </c>
      <c r="H9" s="458">
        <v>2018</v>
      </c>
    </row>
    <row r="10" spans="1:25" s="829" customFormat="1">
      <c r="A10" s="458">
        <v>2019</v>
      </c>
      <c r="B10" s="247">
        <v>1786</v>
      </c>
      <c r="C10" s="247">
        <v>5591</v>
      </c>
      <c r="D10" s="247">
        <v>3550</v>
      </c>
      <c r="E10" s="247">
        <v>941</v>
      </c>
      <c r="F10" s="247">
        <v>858</v>
      </c>
      <c r="G10" s="247">
        <v>242</v>
      </c>
      <c r="H10" s="458">
        <v>2019</v>
      </c>
    </row>
    <row r="11" spans="1:25" s="485" customFormat="1">
      <c r="A11" s="458">
        <v>2020</v>
      </c>
      <c r="B11" s="247">
        <v>1923</v>
      </c>
      <c r="C11" s="247">
        <v>5932</v>
      </c>
      <c r="D11" s="247">
        <v>3767</v>
      </c>
      <c r="E11" s="247">
        <v>1024</v>
      </c>
      <c r="F11" s="247">
        <v>902</v>
      </c>
      <c r="G11" s="247">
        <v>239</v>
      </c>
      <c r="H11" s="458">
        <v>2020</v>
      </c>
    </row>
    <row r="12" spans="1:25" s="485" customFormat="1">
      <c r="A12" s="458">
        <v>2021</v>
      </c>
      <c r="B12" s="247">
        <v>2058</v>
      </c>
      <c r="C12" s="247">
        <f t="shared" ref="C12" si="0">SUM(D12:G12)</f>
        <v>6367</v>
      </c>
      <c r="D12" s="247">
        <v>4072</v>
      </c>
      <c r="E12" s="247">
        <v>1126</v>
      </c>
      <c r="F12" s="247">
        <v>943</v>
      </c>
      <c r="G12" s="247">
        <v>226</v>
      </c>
      <c r="H12" s="458">
        <v>2021</v>
      </c>
    </row>
    <row r="13" spans="1:25" s="485" customFormat="1">
      <c r="A13" s="458">
        <v>2022</v>
      </c>
      <c r="B13" s="247">
        <v>2178</v>
      </c>
      <c r="C13" s="247">
        <v>6637</v>
      </c>
      <c r="D13" s="247">
        <v>4210</v>
      </c>
      <c r="E13" s="247">
        <v>1236</v>
      </c>
      <c r="F13" s="247">
        <v>946</v>
      </c>
      <c r="G13" s="247">
        <v>245</v>
      </c>
      <c r="H13" s="458">
        <v>2022</v>
      </c>
    </row>
    <row r="14" spans="1:25" s="485" customFormat="1">
      <c r="A14" s="778">
        <v>2023</v>
      </c>
      <c r="B14" s="801">
        <v>2480</v>
      </c>
      <c r="C14" s="247">
        <v>7429</v>
      </c>
      <c r="D14" s="247">
        <v>4659</v>
      </c>
      <c r="E14" s="247">
        <v>1404</v>
      </c>
      <c r="F14" s="247">
        <v>1084</v>
      </c>
      <c r="G14" s="247">
        <v>282</v>
      </c>
      <c r="H14" s="684">
        <v>2023</v>
      </c>
      <c r="I14" s="800"/>
    </row>
    <row r="15" spans="1:25" s="485" customFormat="1">
      <c r="A15" s="634">
        <v>2024</v>
      </c>
      <c r="B15" s="635">
        <v>2749</v>
      </c>
      <c r="C15" s="635">
        <v>8162</v>
      </c>
      <c r="D15" s="635">
        <v>5125</v>
      </c>
      <c r="E15" s="635">
        <v>1518</v>
      </c>
      <c r="F15" s="635">
        <v>1211</v>
      </c>
      <c r="G15" s="635">
        <v>308</v>
      </c>
      <c r="H15" s="634">
        <v>2024</v>
      </c>
    </row>
    <row r="16" spans="1:25" s="936" customFormat="1" ht="15">
      <c r="A16" s="217" t="s">
        <v>478</v>
      </c>
      <c r="B16" s="163"/>
      <c r="C16" s="163"/>
      <c r="D16" s="163"/>
      <c r="E16" s="163"/>
      <c r="F16" s="163"/>
      <c r="G16" s="163"/>
      <c r="H16" s="935" t="s">
        <v>562</v>
      </c>
      <c r="I16" s="163"/>
      <c r="J16" s="163"/>
      <c r="K16" s="163"/>
      <c r="L16" s="226"/>
      <c r="M16" s="218"/>
      <c r="N16" s="163"/>
      <c r="O16" s="163"/>
      <c r="P16" s="163"/>
      <c r="Y16" s="937"/>
    </row>
    <row r="17" spans="1:17" s="936" customFormat="1" ht="15">
      <c r="A17" s="217" t="s">
        <v>479</v>
      </c>
      <c r="B17" s="163"/>
      <c r="C17" s="163"/>
      <c r="D17" s="163"/>
      <c r="E17" s="163"/>
      <c r="F17" s="163"/>
      <c r="G17" s="163"/>
      <c r="H17" s="163"/>
      <c r="I17" s="163"/>
      <c r="J17" s="163"/>
      <c r="K17" s="163"/>
      <c r="L17" s="226"/>
      <c r="M17" s="219"/>
      <c r="N17" s="163"/>
      <c r="O17" s="163"/>
      <c r="P17" s="163"/>
      <c r="Q17" s="163"/>
    </row>
    <row r="18" spans="1:17" s="936" customFormat="1" ht="15">
      <c r="A18" s="217" t="s">
        <v>480</v>
      </c>
      <c r="B18" s="163"/>
      <c r="C18" s="163"/>
      <c r="D18" s="163"/>
      <c r="E18" s="163"/>
      <c r="F18" s="163"/>
      <c r="G18" s="163"/>
      <c r="H18" s="163"/>
      <c r="I18" s="163"/>
      <c r="J18" s="163"/>
      <c r="K18" s="163"/>
      <c r="L18" s="226"/>
      <c r="M18" s="219"/>
      <c r="N18" s="163"/>
      <c r="O18" s="163"/>
      <c r="P18" s="163"/>
      <c r="Q18" s="163"/>
    </row>
    <row r="19" spans="1:17" s="936" customFormat="1" ht="15">
      <c r="A19" s="217" t="s">
        <v>481</v>
      </c>
      <c r="B19" s="163"/>
      <c r="C19" s="163"/>
      <c r="D19" s="163"/>
      <c r="E19" s="163"/>
      <c r="F19" s="163"/>
      <c r="G19" s="163"/>
      <c r="H19" s="163"/>
      <c r="I19" s="163"/>
      <c r="J19" s="163"/>
      <c r="K19" s="163"/>
      <c r="L19" s="226"/>
      <c r="M19" s="219"/>
      <c r="N19" s="163"/>
      <c r="O19" s="163"/>
      <c r="P19" s="163"/>
      <c r="Q19" s="163"/>
    </row>
    <row r="20" spans="1:17" s="936" customFormat="1" ht="15">
      <c r="A20" s="163" t="s">
        <v>576</v>
      </c>
      <c r="B20" s="163"/>
      <c r="C20" s="163"/>
      <c r="D20" s="163"/>
      <c r="E20" s="163"/>
      <c r="F20" s="163"/>
      <c r="G20" s="163"/>
      <c r="H20" s="163"/>
      <c r="I20" s="163"/>
      <c r="J20" s="163"/>
      <c r="K20" s="163"/>
      <c r="L20" s="226"/>
      <c r="M20" s="218"/>
      <c r="N20" s="163"/>
      <c r="O20" s="163"/>
      <c r="P20" s="163"/>
      <c r="Q20" s="163"/>
    </row>
  </sheetData>
  <mergeCells count="4">
    <mergeCell ref="H4:H7"/>
    <mergeCell ref="A2:H2"/>
    <mergeCell ref="A4:A7"/>
    <mergeCell ref="G3:H3"/>
  </mergeCells>
  <phoneticPr fontId="5" type="noConversion"/>
  <pageMargins left="0.7" right="0.7" top="0.75" bottom="0.75" header="0.3" footer="0.3"/>
  <pageSetup paperSize="9" scale="7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1"/>
  <sheetViews>
    <sheetView view="pageBreakPreview" zoomScale="120" zoomScaleNormal="100" zoomScaleSheetLayoutView="120" workbookViewId="0">
      <selection activeCell="G6" sqref="G6"/>
    </sheetView>
  </sheetViews>
  <sheetFormatPr defaultRowHeight="14.25"/>
  <cols>
    <col min="4" max="4" width="10.875" bestFit="1" customWidth="1"/>
    <col min="10" max="10" width="13.5" bestFit="1" customWidth="1"/>
  </cols>
  <sheetData>
    <row r="1" spans="1:11" s="206" customFormat="1" ht="9.9499999999999993" customHeight="1">
      <c r="A1" s="202"/>
      <c r="B1" s="203"/>
      <c r="C1" s="202"/>
      <c r="D1" s="202"/>
      <c r="E1" s="202"/>
      <c r="F1" s="202"/>
      <c r="G1" s="202"/>
      <c r="H1" s="202"/>
      <c r="I1" s="202"/>
      <c r="J1" s="204"/>
      <c r="K1" s="205"/>
    </row>
    <row r="2" spans="1:11" s="206" customFormat="1" ht="44.25" customHeight="1">
      <c r="A2" s="1047" t="s">
        <v>585</v>
      </c>
      <c r="B2" s="1048"/>
      <c r="C2" s="1048"/>
      <c r="D2" s="1048"/>
      <c r="E2" s="1048"/>
      <c r="F2" s="1048"/>
      <c r="G2" s="1048"/>
      <c r="H2" s="1048"/>
      <c r="I2" s="1048"/>
      <c r="J2" s="1048"/>
      <c r="K2" s="1049"/>
    </row>
    <row r="3" spans="1:11" s="163" customFormat="1" ht="27" customHeight="1" thickBot="1">
      <c r="A3" s="163" t="s">
        <v>474</v>
      </c>
      <c r="J3" s="201"/>
      <c r="K3" s="158" t="s">
        <v>530</v>
      </c>
    </row>
    <row r="4" spans="1:11" s="209" customFormat="1" ht="20.100000000000001" customHeight="1">
      <c r="A4" s="240"/>
      <c r="B4" s="241" t="s">
        <v>484</v>
      </c>
      <c r="C4" s="1061" t="s">
        <v>602</v>
      </c>
      <c r="D4" s="1061"/>
      <c r="E4" s="1061"/>
      <c r="F4" s="1061"/>
      <c r="G4" s="1061"/>
      <c r="H4" s="1061"/>
      <c r="I4" s="1061"/>
      <c r="J4" s="245" t="s">
        <v>485</v>
      </c>
      <c r="K4" s="240"/>
    </row>
    <row r="5" spans="1:11" s="209" customFormat="1" ht="20.100000000000001" customHeight="1">
      <c r="A5" s="183" t="s">
        <v>488</v>
      </c>
      <c r="B5" s="242" t="s">
        <v>563</v>
      </c>
      <c r="C5" s="1062"/>
      <c r="D5" s="1062"/>
      <c r="E5" s="1062"/>
      <c r="F5" s="1062"/>
      <c r="G5" s="1062"/>
      <c r="H5" s="1062"/>
      <c r="I5" s="1062"/>
      <c r="J5" s="242" t="s">
        <v>569</v>
      </c>
      <c r="K5" s="183" t="s">
        <v>487</v>
      </c>
    </row>
    <row r="6" spans="1:11" s="209" customFormat="1" ht="29.25" customHeight="1">
      <c r="A6" s="920"/>
      <c r="B6" s="938" t="s">
        <v>564</v>
      </c>
      <c r="C6" s="243">
        <v>1</v>
      </c>
      <c r="D6" s="246">
        <v>2</v>
      </c>
      <c r="E6" s="244">
        <v>3</v>
      </c>
      <c r="F6" s="246">
        <v>4</v>
      </c>
      <c r="G6" s="244">
        <v>5</v>
      </c>
      <c r="H6" s="246">
        <v>6</v>
      </c>
      <c r="I6" s="244" t="s">
        <v>486</v>
      </c>
      <c r="J6" s="938" t="s">
        <v>570</v>
      </c>
      <c r="K6" s="248"/>
    </row>
    <row r="7" spans="1:11" s="829" customFormat="1">
      <c r="A7" s="492">
        <v>2017</v>
      </c>
      <c r="B7" s="249">
        <v>74886</v>
      </c>
      <c r="C7" s="249">
        <v>16704</v>
      </c>
      <c r="D7" s="249">
        <v>20978</v>
      </c>
      <c r="E7" s="249">
        <v>16612</v>
      </c>
      <c r="F7" s="249">
        <v>14807</v>
      </c>
      <c r="G7" s="249">
        <v>4418</v>
      </c>
      <c r="H7" s="249">
        <v>1023</v>
      </c>
      <c r="I7" s="249">
        <v>344</v>
      </c>
      <c r="J7" s="491">
        <v>2.7</v>
      </c>
      <c r="K7" s="492">
        <v>2017</v>
      </c>
    </row>
    <row r="8" spans="1:11" s="829" customFormat="1">
      <c r="A8" s="492">
        <v>2018</v>
      </c>
      <c r="B8" s="249">
        <v>77928</v>
      </c>
      <c r="C8" s="249">
        <v>18364</v>
      </c>
      <c r="D8" s="249">
        <v>22330</v>
      </c>
      <c r="E8" s="249">
        <v>17137</v>
      </c>
      <c r="F8" s="249">
        <v>14523</v>
      </c>
      <c r="G8" s="249">
        <v>4297</v>
      </c>
      <c r="H8" s="249">
        <v>966</v>
      </c>
      <c r="I8" s="249">
        <v>311</v>
      </c>
      <c r="J8" s="491">
        <v>2.6</v>
      </c>
      <c r="K8" s="492">
        <v>2018</v>
      </c>
    </row>
    <row r="9" spans="1:11" s="829" customFormat="1">
      <c r="A9" s="492" t="s">
        <v>506</v>
      </c>
      <c r="B9" s="830">
        <v>81582</v>
      </c>
      <c r="C9" s="831">
        <v>19909</v>
      </c>
      <c r="D9" s="831">
        <v>24016</v>
      </c>
      <c r="E9" s="831">
        <v>17707</v>
      </c>
      <c r="F9" s="831">
        <v>14641</v>
      </c>
      <c r="G9" s="831">
        <v>4134</v>
      </c>
      <c r="H9" s="831">
        <v>865</v>
      </c>
      <c r="I9" s="831">
        <v>310</v>
      </c>
      <c r="J9" s="491">
        <v>2.5</v>
      </c>
      <c r="K9" s="492" t="s">
        <v>506</v>
      </c>
    </row>
    <row r="10" spans="1:11" s="485" customFormat="1">
      <c r="A10" s="492" t="s">
        <v>508</v>
      </c>
      <c r="B10" s="830">
        <v>86650</v>
      </c>
      <c r="C10" s="831">
        <v>22433</v>
      </c>
      <c r="D10" s="831">
        <v>25433</v>
      </c>
      <c r="E10" s="831">
        <v>18498</v>
      </c>
      <c r="F10" s="831">
        <v>15061</v>
      </c>
      <c r="G10" s="831">
        <v>4140</v>
      </c>
      <c r="H10" s="831">
        <v>832</v>
      </c>
      <c r="I10" s="831">
        <v>253</v>
      </c>
      <c r="J10" s="491">
        <v>2.5</v>
      </c>
      <c r="K10" s="492" t="s">
        <v>508</v>
      </c>
    </row>
    <row r="11" spans="1:11" s="485" customFormat="1">
      <c r="A11" s="492" t="s">
        <v>531</v>
      </c>
      <c r="B11" s="830">
        <v>90836</v>
      </c>
      <c r="C11" s="831">
        <v>24613</v>
      </c>
      <c r="D11" s="831">
        <v>27048</v>
      </c>
      <c r="E11" s="831">
        <v>18872</v>
      </c>
      <c r="F11" s="831">
        <v>15183</v>
      </c>
      <c r="G11" s="831">
        <v>4122</v>
      </c>
      <c r="H11" s="831">
        <v>774</v>
      </c>
      <c r="I11" s="831">
        <v>224</v>
      </c>
      <c r="J11" s="491">
        <v>2.5</v>
      </c>
      <c r="K11" s="492" t="s">
        <v>531</v>
      </c>
    </row>
    <row r="12" spans="1:11" s="485" customFormat="1">
      <c r="A12" s="492" t="s">
        <v>554</v>
      </c>
      <c r="B12" s="830">
        <v>93648</v>
      </c>
      <c r="C12" s="831">
        <v>26324</v>
      </c>
      <c r="D12" s="831">
        <v>28336</v>
      </c>
      <c r="E12" s="831">
        <v>19208</v>
      </c>
      <c r="F12" s="831">
        <v>15009</v>
      </c>
      <c r="G12" s="831">
        <v>3835</v>
      </c>
      <c r="H12" s="831">
        <v>733</v>
      </c>
      <c r="I12" s="831">
        <v>203</v>
      </c>
      <c r="J12" s="491">
        <v>2.4</v>
      </c>
      <c r="K12" s="492" t="s">
        <v>554</v>
      </c>
    </row>
    <row r="13" spans="1:11" s="883" customFormat="1">
      <c r="A13" s="879" t="s">
        <v>555</v>
      </c>
      <c r="B13" s="880">
        <v>105751</v>
      </c>
      <c r="C13" s="831">
        <v>30934</v>
      </c>
      <c r="D13" s="831">
        <v>31657</v>
      </c>
      <c r="E13" s="831">
        <v>21835</v>
      </c>
      <c r="F13" s="831">
        <v>16343</v>
      </c>
      <c r="G13" s="831">
        <v>4062</v>
      </c>
      <c r="H13" s="831">
        <v>725</v>
      </c>
      <c r="I13" s="831">
        <v>195</v>
      </c>
      <c r="J13" s="881">
        <v>2.3755803727624327</v>
      </c>
      <c r="K13" s="882" t="s">
        <v>555</v>
      </c>
    </row>
    <row r="14" spans="1:11" s="485" customFormat="1">
      <c r="A14" s="636" t="s">
        <v>579</v>
      </c>
      <c r="B14" s="832">
        <v>116280</v>
      </c>
      <c r="C14" s="833">
        <v>34604</v>
      </c>
      <c r="D14" s="833">
        <v>35397</v>
      </c>
      <c r="E14" s="833">
        <v>24014</v>
      </c>
      <c r="F14" s="833">
        <v>17212</v>
      </c>
      <c r="G14" s="833">
        <v>4164</v>
      </c>
      <c r="H14" s="833">
        <v>703</v>
      </c>
      <c r="I14" s="833">
        <v>186</v>
      </c>
      <c r="J14" s="834">
        <v>2.2999999999999998</v>
      </c>
      <c r="K14" s="636" t="s">
        <v>579</v>
      </c>
    </row>
    <row r="15" spans="1:11" s="163" customFormat="1" ht="11.25">
      <c r="A15" s="1063" t="s">
        <v>539</v>
      </c>
      <c r="B15" s="1063"/>
      <c r="C15" s="1063"/>
      <c r="D15" s="1063"/>
      <c r="E15" s="1063"/>
      <c r="F15" s="1063"/>
      <c r="G15" s="1063"/>
      <c r="H15" s="1063"/>
      <c r="J15" s="201"/>
      <c r="K15" s="218" t="s">
        <v>577</v>
      </c>
    </row>
    <row r="16" spans="1:11" s="163" customFormat="1" ht="11.25" customHeight="1">
      <c r="A16" s="1063" t="s">
        <v>489</v>
      </c>
      <c r="B16" s="1063"/>
      <c r="C16" s="1063"/>
      <c r="D16" s="1063"/>
      <c r="E16" s="1063"/>
      <c r="F16" s="1063"/>
      <c r="G16" s="1063"/>
      <c r="H16" s="1063"/>
      <c r="I16" s="1063"/>
      <c r="J16" s="1063"/>
      <c r="K16" s="1063"/>
    </row>
    <row r="17" spans="1:11" s="163" customFormat="1" ht="12.75" customHeight="1">
      <c r="A17" s="163" t="s">
        <v>578</v>
      </c>
      <c r="J17" s="201"/>
      <c r="K17" s="218"/>
    </row>
    <row r="18" spans="1:11" s="829" customFormat="1"/>
    <row r="21" spans="1:11">
      <c r="D21" s="884"/>
    </row>
  </sheetData>
  <mergeCells count="4">
    <mergeCell ref="A2:K2"/>
    <mergeCell ref="C4:I5"/>
    <mergeCell ref="A15:H15"/>
    <mergeCell ref="A16:K16"/>
  </mergeCells>
  <phoneticPr fontId="5" type="noConversion"/>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18</vt:i4>
      </vt:variant>
      <vt:variant>
        <vt:lpstr>이름 지정된 범위</vt:lpstr>
      </vt:variant>
      <vt:variant>
        <vt:i4>8</vt:i4>
      </vt:variant>
    </vt:vector>
  </HeadingPairs>
  <TitlesOfParts>
    <vt:vector size="26" baseType="lpstr">
      <vt:lpstr>1.인구추이</vt:lpstr>
      <vt:lpstr>2.세대및인구(주민등록)</vt:lpstr>
      <vt:lpstr>3.읍면동별세대및인구(주민등록)</vt:lpstr>
      <vt:lpstr>4.연령(5세계급)및성별인구 </vt:lpstr>
      <vt:lpstr>5.인구동태</vt:lpstr>
      <vt:lpstr>5.혼인상태별 인구(15세이상인구)</vt:lpstr>
      <vt:lpstr>6.교육정도별인구(6세이상인구)</vt:lpstr>
      <vt:lpstr>7.주택점유형태별가구(일반가구)</vt:lpstr>
      <vt:lpstr>8.사용방수별가구(일반가구)</vt:lpstr>
      <vt:lpstr>6. 인구이동</vt:lpstr>
      <vt:lpstr>7.주민등록전입지별인구이동(민원여권과)</vt:lpstr>
      <vt:lpstr>8.주민등록전출지별인구이동(민원여권과)</vt:lpstr>
      <vt:lpstr>9.외국인 국적별 현황(민원여권과)</vt:lpstr>
      <vt:lpstr>10.외국인과의 혼인</vt:lpstr>
      <vt:lpstr>11.사망원인별 사망</vt:lpstr>
      <vt:lpstr>12.여성가구주 현황</vt:lpstr>
      <vt:lpstr>13.다문화 가구 및 가구원</vt:lpstr>
      <vt:lpstr>14.가구원수별 가구</vt:lpstr>
      <vt:lpstr>'10.외국인과의 혼인'!Print_Area</vt:lpstr>
      <vt:lpstr>'12.여성가구주 현황'!Print_Area</vt:lpstr>
      <vt:lpstr>'13.다문화 가구 및 가구원'!Print_Area</vt:lpstr>
      <vt:lpstr>'2.세대및인구(주민등록)'!Print_Area</vt:lpstr>
      <vt:lpstr>'3.읍면동별세대및인구(주민등록)'!Print_Area</vt:lpstr>
      <vt:lpstr>'4.연령(5세계급)및성별인구 '!Print_Area</vt:lpstr>
      <vt:lpstr>'5.인구동태'!Print_Area</vt:lpstr>
      <vt:lpstr>'9.외국인 국적별 현황(민원여권과)'!Print_Area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통계전산담당관실</dc:creator>
  <cp:lastModifiedBy>master</cp:lastModifiedBy>
  <cp:lastPrinted>2022-04-13T04:47:39Z</cp:lastPrinted>
  <dcterms:created xsi:type="dcterms:W3CDTF">2002-03-09T01:26:46Z</dcterms:created>
  <dcterms:modified xsi:type="dcterms:W3CDTF">2026-08-31T05:48:18Z</dcterms:modified>
</cp:coreProperties>
</file>